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>
    <definedName name="_xlnm.Print_Area" localSheetId="0">'Ark1'!$A$1:$J$201</definedName>
  </definedNames>
  <calcPr fullCalcOnLoad="1"/>
</workbook>
</file>

<file path=xl/sharedStrings.xml><?xml version="1.0" encoding="utf-8"?>
<sst xmlns="http://schemas.openxmlformats.org/spreadsheetml/2006/main" count="398" uniqueCount="36">
  <si>
    <t>studio</t>
  </si>
  <si>
    <t>Block 1  Ground floor</t>
  </si>
  <si>
    <t>Block 1   1. floor</t>
  </si>
  <si>
    <t>Block 1   2. floor</t>
  </si>
  <si>
    <t>Block 1   3. floor</t>
  </si>
  <si>
    <t>Block 1   4. floor</t>
  </si>
  <si>
    <t>Block 2   Ground floor</t>
  </si>
  <si>
    <t>Block 2   2. floor</t>
  </si>
  <si>
    <t>Block 2   1. floor</t>
  </si>
  <si>
    <t>Block 2   3. floor</t>
  </si>
  <si>
    <t>Block 2    4. floor</t>
  </si>
  <si>
    <t>Block 3    Ground floor</t>
  </si>
  <si>
    <t>Block 3    1. floor</t>
  </si>
  <si>
    <t>Block 3    2. floor</t>
  </si>
  <si>
    <t>Block 3    3. floor</t>
  </si>
  <si>
    <t>Block 3   4. floor</t>
  </si>
  <si>
    <t>A</t>
  </si>
  <si>
    <t>B</t>
  </si>
  <si>
    <t>C</t>
  </si>
  <si>
    <t>Entrance</t>
  </si>
  <si>
    <t>Apt.</t>
  </si>
  <si>
    <t>Bedrooms</t>
  </si>
  <si>
    <t>Sq. m.</t>
  </si>
  <si>
    <t>Sq.m.</t>
  </si>
  <si>
    <t>Total</t>
  </si>
  <si>
    <t>Price/sq.m.</t>
  </si>
  <si>
    <t>Euro</t>
  </si>
  <si>
    <t>Price</t>
  </si>
  <si>
    <t>Status</t>
  </si>
  <si>
    <t>Sold</t>
  </si>
  <si>
    <t>Free</t>
  </si>
  <si>
    <t>*</t>
  </si>
  <si>
    <t>Common Area</t>
  </si>
  <si>
    <t>Living Area</t>
  </si>
  <si>
    <t>SOLD</t>
  </si>
  <si>
    <t>PROMO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</si>
</sst>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6"/>
      <name val="Arial"/>
      <family val="0"/>
    </font>
    <font>
      <sz val="16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6"/>
      <color indexed="8"/>
      <name val="Verdana"/>
      <family val="2"/>
    </font>
    <font>
      <sz val="16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4"/>
      <name val="Verdana"/>
      <family val="2"/>
    </font>
    <font>
      <b/>
      <sz val="10"/>
      <color indexed="14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sz val="12"/>
      <name val="Arial"/>
      <family val="0"/>
    </font>
    <font>
      <b/>
      <sz val="10"/>
      <color indexed="57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Verdana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Verdana"/>
      <family val="2"/>
    </font>
    <font>
      <b/>
      <sz val="10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80" fontId="6" fillId="33" borderId="10" xfId="42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180" fontId="8" fillId="33" borderId="10" xfId="42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180" fontId="4" fillId="33" borderId="10" xfId="42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180" fontId="10" fillId="33" borderId="10" xfId="42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2" fontId="10" fillId="33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0" xfId="0" applyFont="1" applyAlignment="1">
      <alignment/>
    </xf>
    <xf numFmtId="180" fontId="7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180" fontId="8" fillId="34" borderId="10" xfId="42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2" fontId="8" fillId="35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180" fontId="8" fillId="35" borderId="10" xfId="42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2" fontId="8" fillId="36" borderId="10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180" fontId="8" fillId="36" borderId="10" xfId="42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2" fontId="8" fillId="37" borderId="10" xfId="0" applyNumberFormat="1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180" fontId="8" fillId="37" borderId="10" xfId="42" applyNumberFormat="1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2" fontId="8" fillId="38" borderId="10" xfId="0" applyNumberFormat="1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180" fontId="8" fillId="38" borderId="10" xfId="42" applyNumberFormat="1" applyFont="1" applyFill="1" applyBorder="1" applyAlignment="1">
      <alignment horizontal="center"/>
    </xf>
    <xf numFmtId="2" fontId="6" fillId="38" borderId="10" xfId="0" applyNumberFormat="1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180" fontId="14" fillId="33" borderId="10" xfId="42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180" fontId="8" fillId="39" borderId="10" xfId="42" applyNumberFormat="1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2" fontId="8" fillId="39" borderId="10" xfId="0" applyNumberFormat="1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20" fillId="38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20" fillId="37" borderId="10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0" fontId="20" fillId="36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17" fillId="35" borderId="10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0" fillId="33" borderId="0" xfId="0" applyFill="1" applyAlignment="1">
      <alignment horizontal="center"/>
    </xf>
    <xf numFmtId="9" fontId="17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180" fontId="18" fillId="33" borderId="0" xfId="0" applyNumberFormat="1" applyFont="1" applyFill="1" applyAlignment="1">
      <alignment/>
    </xf>
    <xf numFmtId="0" fontId="16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80" fontId="0" fillId="33" borderId="0" xfId="0" applyNumberFormat="1" applyFill="1" applyAlignment="1">
      <alignment/>
    </xf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/>
    </xf>
    <xf numFmtId="180" fontId="6" fillId="33" borderId="10" xfId="42" applyNumberFormat="1" applyFont="1" applyFill="1" applyBorder="1" applyAlignment="1">
      <alignment horizontal="center"/>
    </xf>
    <xf numFmtId="180" fontId="4" fillId="33" borderId="10" xfId="42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6" fillId="36" borderId="10" xfId="0" applyFont="1" applyFill="1" applyBorder="1" applyAlignment="1">
      <alignment horizontal="center"/>
    </xf>
    <xf numFmtId="2" fontId="6" fillId="36" borderId="10" xfId="0" applyNumberFormat="1" applyFont="1" applyFill="1" applyBorder="1" applyAlignment="1">
      <alignment horizontal="center"/>
    </xf>
    <xf numFmtId="180" fontId="6" fillId="36" borderId="10" xfId="42" applyNumberFormat="1" applyFont="1" applyFill="1" applyBorder="1" applyAlignment="1">
      <alignment horizontal="center"/>
    </xf>
    <xf numFmtId="180" fontId="6" fillId="36" borderId="10" xfId="42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/>
    </xf>
    <xf numFmtId="0" fontId="23" fillId="36" borderId="10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17" fillId="39" borderId="10" xfId="0" applyFont="1" applyFill="1" applyBorder="1" applyAlignment="1">
      <alignment/>
    </xf>
    <xf numFmtId="180" fontId="27" fillId="39" borderId="10" xfId="42" applyNumberFormat="1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2" fontId="6" fillId="39" borderId="10" xfId="0" applyNumberFormat="1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180" fontId="6" fillId="39" borderId="10" xfId="42" applyNumberFormat="1" applyFont="1" applyFill="1" applyBorder="1" applyAlignment="1">
      <alignment horizontal="center"/>
    </xf>
    <xf numFmtId="0" fontId="12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63" fillId="39" borderId="10" xfId="0" applyFont="1" applyFill="1" applyBorder="1" applyAlignment="1">
      <alignment/>
    </xf>
    <xf numFmtId="0" fontId="63" fillId="40" borderId="10" xfId="0" applyFont="1" applyFill="1" applyBorder="1" applyAlignment="1">
      <alignment horizontal="center"/>
    </xf>
    <xf numFmtId="0" fontId="64" fillId="40" borderId="10" xfId="0" applyFont="1" applyFill="1" applyBorder="1" applyAlignment="1">
      <alignment horizontal="center"/>
    </xf>
    <xf numFmtId="2" fontId="64" fillId="40" borderId="10" xfId="0" applyNumberFormat="1" applyFont="1" applyFill="1" applyBorder="1" applyAlignment="1">
      <alignment horizontal="center"/>
    </xf>
    <xf numFmtId="180" fontId="64" fillId="40" borderId="10" xfId="42" applyNumberFormat="1" applyFont="1" applyFill="1" applyBorder="1" applyAlignment="1">
      <alignment horizontal="center"/>
    </xf>
    <xf numFmtId="0" fontId="63" fillId="34" borderId="10" xfId="0" applyFont="1" applyFill="1" applyBorder="1" applyAlignment="1">
      <alignment horizontal="center"/>
    </xf>
    <xf numFmtId="0" fontId="64" fillId="34" borderId="10" xfId="0" applyFont="1" applyFill="1" applyBorder="1" applyAlignment="1">
      <alignment horizontal="center"/>
    </xf>
    <xf numFmtId="2" fontId="64" fillId="34" borderId="10" xfId="0" applyNumberFormat="1" applyFont="1" applyFill="1" applyBorder="1" applyAlignment="1">
      <alignment horizontal="center"/>
    </xf>
    <xf numFmtId="180" fontId="64" fillId="34" borderId="10" xfId="42" applyNumberFormat="1" applyFont="1" applyFill="1" applyBorder="1" applyAlignment="1">
      <alignment horizontal="center"/>
    </xf>
    <xf numFmtId="0" fontId="65" fillId="34" borderId="10" xfId="0" applyFont="1" applyFill="1" applyBorder="1" applyAlignment="1">
      <alignment/>
    </xf>
    <xf numFmtId="180" fontId="64" fillId="34" borderId="10" xfId="42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and%20Sirena_Ravda\GS_sales%20apart_renting\Grand%20Sirena\liato%202011\LIATO_2012\LIATO_2013\FOR%20SALE_&#1044;&#1086;&#1082;&#1091;&#1084;&#1077;&#1085;&#1090;&#1080;%20&#1087;&#1086;&#1089;&#1088;&#1077;&#1076;&#1085;&#1080;&#1094;&#1080;\PRICES%20LIST\2013_prices\torben_selling_pr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58">
          <cell r="K58">
            <v>480</v>
          </cell>
          <cell r="M58">
            <v>28473.6</v>
          </cell>
        </row>
        <row r="59">
          <cell r="K59">
            <v>530</v>
          </cell>
          <cell r="M59">
            <v>34476.5</v>
          </cell>
        </row>
        <row r="60">
          <cell r="K60">
            <v>530</v>
          </cell>
          <cell r="M60">
            <v>32695.699999999997</v>
          </cell>
        </row>
        <row r="61">
          <cell r="K61">
            <v>530</v>
          </cell>
          <cell r="M61">
            <v>32764.6</v>
          </cell>
        </row>
        <row r="62">
          <cell r="K62">
            <v>530</v>
          </cell>
          <cell r="M62">
            <v>34550.7</v>
          </cell>
        </row>
        <row r="63">
          <cell r="K63">
            <v>530</v>
          </cell>
          <cell r="M63">
            <v>31391.899999999998</v>
          </cell>
        </row>
        <row r="71">
          <cell r="K71">
            <v>550</v>
          </cell>
          <cell r="M71">
            <v>36206.5</v>
          </cell>
        </row>
        <row r="72">
          <cell r="K72">
            <v>550</v>
          </cell>
          <cell r="M72">
            <v>36690.5</v>
          </cell>
        </row>
        <row r="76">
          <cell r="K76">
            <v>550</v>
          </cell>
          <cell r="M76">
            <v>36800.5</v>
          </cell>
        </row>
        <row r="77">
          <cell r="K77">
            <v>550</v>
          </cell>
          <cell r="M77">
            <v>36146</v>
          </cell>
        </row>
        <row r="82">
          <cell r="K82">
            <v>570</v>
          </cell>
          <cell r="M82">
            <v>25421.999999999996</v>
          </cell>
        </row>
        <row r="84">
          <cell r="K84">
            <v>570</v>
          </cell>
          <cell r="M84">
            <v>37523.1</v>
          </cell>
        </row>
        <row r="85">
          <cell r="K85">
            <v>570</v>
          </cell>
          <cell r="M85">
            <v>38298.299999999996</v>
          </cell>
        </row>
        <row r="86">
          <cell r="K86">
            <v>570</v>
          </cell>
          <cell r="M86">
            <v>35904.3</v>
          </cell>
        </row>
        <row r="88">
          <cell r="K88">
            <v>570</v>
          </cell>
          <cell r="M88">
            <v>35573.7</v>
          </cell>
        </row>
        <row r="89">
          <cell r="K89">
            <v>570</v>
          </cell>
          <cell r="M89">
            <v>38412.3</v>
          </cell>
        </row>
        <row r="90">
          <cell r="K90">
            <v>570</v>
          </cell>
          <cell r="M90">
            <v>37460.4</v>
          </cell>
        </row>
        <row r="92">
          <cell r="K92">
            <v>570</v>
          </cell>
          <cell r="M92">
            <v>25467.6</v>
          </cell>
        </row>
        <row r="95">
          <cell r="K95">
            <v>580</v>
          </cell>
          <cell r="M95">
            <v>24597.800000000003</v>
          </cell>
        </row>
        <row r="97">
          <cell r="K97">
            <v>580</v>
          </cell>
          <cell r="M97">
            <v>38181.4</v>
          </cell>
        </row>
        <row r="98">
          <cell r="K98">
            <v>580</v>
          </cell>
          <cell r="M98">
            <v>37746.4</v>
          </cell>
        </row>
        <row r="100">
          <cell r="K100">
            <v>580</v>
          </cell>
          <cell r="M100">
            <v>20851</v>
          </cell>
        </row>
        <row r="101">
          <cell r="K101">
            <v>580</v>
          </cell>
          <cell r="M101">
            <v>34968.2</v>
          </cell>
        </row>
        <row r="102">
          <cell r="K102">
            <v>580</v>
          </cell>
          <cell r="M102">
            <v>37856.6</v>
          </cell>
        </row>
        <row r="103">
          <cell r="K103">
            <v>580</v>
          </cell>
          <cell r="M103">
            <v>38117.6</v>
          </cell>
        </row>
        <row r="105">
          <cell r="K105">
            <v>580</v>
          </cell>
          <cell r="M105">
            <v>24638.4</v>
          </cell>
        </row>
        <row r="108">
          <cell r="K108">
            <v>595</v>
          </cell>
          <cell r="M108">
            <v>35985.600000000006</v>
          </cell>
        </row>
        <row r="109">
          <cell r="K109">
            <v>595</v>
          </cell>
          <cell r="M109">
            <v>29541.75</v>
          </cell>
        </row>
        <row r="110">
          <cell r="K110">
            <v>595</v>
          </cell>
          <cell r="M110">
            <v>50426.25</v>
          </cell>
        </row>
        <row r="111">
          <cell r="K111">
            <v>595</v>
          </cell>
          <cell r="M111">
            <v>87643.49999999999</v>
          </cell>
        </row>
        <row r="112">
          <cell r="K112">
            <v>595</v>
          </cell>
          <cell r="M112">
            <v>50420.299999999996</v>
          </cell>
        </row>
        <row r="113">
          <cell r="K113">
            <v>595</v>
          </cell>
          <cell r="M113">
            <v>29506.05</v>
          </cell>
        </row>
        <row r="114">
          <cell r="K114">
            <v>595</v>
          </cell>
          <cell r="M114">
            <v>36015.35</v>
          </cell>
        </row>
        <row r="122">
          <cell r="K122">
            <v>530</v>
          </cell>
          <cell r="M122">
            <v>34407.6</v>
          </cell>
        </row>
        <row r="123">
          <cell r="K123">
            <v>530</v>
          </cell>
          <cell r="M123">
            <v>32626.800000000003</v>
          </cell>
        </row>
        <row r="124">
          <cell r="K124">
            <v>530</v>
          </cell>
          <cell r="M124">
            <v>32695.699999999997</v>
          </cell>
        </row>
        <row r="125">
          <cell r="K125">
            <v>530</v>
          </cell>
          <cell r="M125">
            <v>34481.8</v>
          </cell>
        </row>
        <row r="133">
          <cell r="K133">
            <v>550</v>
          </cell>
          <cell r="M133">
            <v>36135</v>
          </cell>
        </row>
        <row r="139">
          <cell r="K139">
            <v>550</v>
          </cell>
          <cell r="M139">
            <v>36041.5</v>
          </cell>
        </row>
        <row r="144">
          <cell r="K144">
            <v>570</v>
          </cell>
          <cell r="M144">
            <v>24128.1</v>
          </cell>
        </row>
        <row r="146">
          <cell r="K146">
            <v>570</v>
          </cell>
          <cell r="M146">
            <v>37449</v>
          </cell>
        </row>
        <row r="147">
          <cell r="K147">
            <v>570</v>
          </cell>
          <cell r="M147">
            <v>37010.1</v>
          </cell>
        </row>
        <row r="148">
          <cell r="K148">
            <v>570</v>
          </cell>
          <cell r="M148">
            <v>34621.799999999996</v>
          </cell>
        </row>
        <row r="152">
          <cell r="K152">
            <v>570</v>
          </cell>
          <cell r="M152">
            <v>37352.1</v>
          </cell>
        </row>
        <row r="154">
          <cell r="K154">
            <v>570</v>
          </cell>
          <cell r="M154">
            <v>26225.700000000004</v>
          </cell>
        </row>
        <row r="157">
          <cell r="K157">
            <v>580</v>
          </cell>
          <cell r="M157">
            <v>24551.399999999998</v>
          </cell>
        </row>
        <row r="159">
          <cell r="K159">
            <v>580</v>
          </cell>
          <cell r="M159">
            <v>38106</v>
          </cell>
        </row>
        <row r="163">
          <cell r="K163">
            <v>580</v>
          </cell>
          <cell r="M163">
            <v>35571.4</v>
          </cell>
        </row>
        <row r="164">
          <cell r="K164">
            <v>580</v>
          </cell>
          <cell r="M164">
            <v>38448.2</v>
          </cell>
        </row>
        <row r="165">
          <cell r="K165">
            <v>580</v>
          </cell>
          <cell r="M165">
            <v>38007.4</v>
          </cell>
        </row>
        <row r="167">
          <cell r="K167">
            <v>580</v>
          </cell>
          <cell r="M167">
            <v>24568.8</v>
          </cell>
        </row>
        <row r="170">
          <cell r="K170">
            <v>595</v>
          </cell>
          <cell r="M170">
            <v>42637.7</v>
          </cell>
        </row>
        <row r="171">
          <cell r="K171">
            <v>595</v>
          </cell>
          <cell r="M171">
            <v>29494.15</v>
          </cell>
        </row>
        <row r="172">
          <cell r="K172">
            <v>595</v>
          </cell>
          <cell r="M172">
            <v>56864.149999999994</v>
          </cell>
        </row>
        <row r="173">
          <cell r="K173">
            <v>595</v>
          </cell>
          <cell r="M173">
            <v>104261.84999999999</v>
          </cell>
        </row>
        <row r="174">
          <cell r="K174">
            <v>595</v>
          </cell>
          <cell r="M174">
            <v>56864.149999999994</v>
          </cell>
        </row>
        <row r="175">
          <cell r="K175">
            <v>595</v>
          </cell>
          <cell r="M175">
            <v>29428.699999999997</v>
          </cell>
        </row>
        <row r="176">
          <cell r="K176">
            <v>595</v>
          </cell>
          <cell r="M176">
            <v>42631.75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5"/>
  <sheetViews>
    <sheetView tabSelected="1" zoomScaleSheetLayoutView="100" zoomScalePageLayoutView="0" workbookViewId="0" topLeftCell="A1">
      <selection activeCell="A4" sqref="A4:IV4"/>
    </sheetView>
  </sheetViews>
  <sheetFormatPr defaultColWidth="9.140625" defaultRowHeight="12.75"/>
  <cols>
    <col min="2" max="2" width="7.7109375" style="0" customWidth="1"/>
    <col min="3" max="3" width="10.7109375" style="0" customWidth="1"/>
    <col min="4" max="4" width="12.7109375" style="0" customWidth="1"/>
    <col min="5" max="5" width="15.7109375" style="1" customWidth="1"/>
    <col min="6" max="6" width="12.7109375" style="0" customWidth="1"/>
    <col min="7" max="7" width="13.140625" style="0" customWidth="1"/>
    <col min="8" max="8" width="17.140625" style="0" bestFit="1" customWidth="1"/>
    <col min="9" max="9" width="8.00390625" style="0" bestFit="1" customWidth="1"/>
    <col min="10" max="10" width="11.28125" style="0" hidden="1" customWidth="1"/>
  </cols>
  <sheetData>
    <row r="2" spans="1:6" ht="24.75" customHeight="1">
      <c r="A2" s="19"/>
      <c r="B2" s="19"/>
      <c r="E2" s="105"/>
      <c r="F2" s="106"/>
    </row>
    <row r="3" ht="12.75">
      <c r="F3" s="44"/>
    </row>
    <row r="4" spans="1:5" ht="15.75">
      <c r="A4" s="20"/>
      <c r="B4" s="117"/>
      <c r="E4" s="118"/>
    </row>
    <row r="5" spans="1:10" ht="21" customHeight="1">
      <c r="A5" s="22" t="s">
        <v>19</v>
      </c>
      <c r="B5" s="22" t="s">
        <v>20</v>
      </c>
      <c r="C5" s="22" t="s">
        <v>21</v>
      </c>
      <c r="D5" s="22" t="s">
        <v>33</v>
      </c>
      <c r="E5" s="22" t="s">
        <v>32</v>
      </c>
      <c r="F5" s="22" t="s">
        <v>24</v>
      </c>
      <c r="G5" s="22" t="s">
        <v>25</v>
      </c>
      <c r="H5" s="22" t="s">
        <v>27</v>
      </c>
      <c r="I5" s="47" t="s">
        <v>28</v>
      </c>
      <c r="J5" s="9"/>
    </row>
    <row r="6" spans="1:10" ht="12.75">
      <c r="A6" s="9"/>
      <c r="B6" s="22"/>
      <c r="C6" s="22"/>
      <c r="D6" s="22" t="s">
        <v>22</v>
      </c>
      <c r="E6" s="22" t="s">
        <v>23</v>
      </c>
      <c r="F6" s="22" t="s">
        <v>23</v>
      </c>
      <c r="G6" s="22" t="s">
        <v>26</v>
      </c>
      <c r="H6" s="22" t="s">
        <v>26</v>
      </c>
      <c r="I6" s="9"/>
      <c r="J6" s="9"/>
    </row>
    <row r="7" spans="1:10" ht="20.25">
      <c r="A7" s="9"/>
      <c r="B7" s="23"/>
      <c r="C7" s="23"/>
      <c r="D7" s="23"/>
      <c r="E7" s="23"/>
      <c r="F7" s="23"/>
      <c r="G7" s="23"/>
      <c r="H7" s="23"/>
      <c r="I7" s="9"/>
      <c r="J7" s="9"/>
    </row>
    <row r="8" spans="1:10" ht="19.5" customHeight="1">
      <c r="A8" s="24" t="s">
        <v>1</v>
      </c>
      <c r="B8" s="24"/>
      <c r="C8" s="24"/>
      <c r="D8" s="24"/>
      <c r="E8" s="24"/>
      <c r="F8" s="24"/>
      <c r="G8" s="24"/>
      <c r="H8" s="24"/>
      <c r="I8" s="9"/>
      <c r="J8" s="9"/>
    </row>
    <row r="9" spans="1:10" ht="15.75" customHeight="1">
      <c r="A9" s="109"/>
      <c r="B9" s="110">
        <v>1</v>
      </c>
      <c r="C9" s="110">
        <v>1</v>
      </c>
      <c r="D9" s="111">
        <v>55.7</v>
      </c>
      <c r="E9" s="111">
        <v>11.93</v>
      </c>
      <c r="F9" s="111">
        <f>SUM(D9+E9)</f>
        <v>67.63</v>
      </c>
      <c r="G9" s="112"/>
      <c r="H9" s="112"/>
      <c r="I9" s="126"/>
      <c r="J9" s="9"/>
    </row>
    <row r="10" spans="1:10" ht="15" customHeight="1" hidden="1" thickBot="1">
      <c r="A10" s="109"/>
      <c r="B10" s="110"/>
      <c r="C10" s="110"/>
      <c r="D10" s="111"/>
      <c r="E10" s="111"/>
      <c r="F10" s="111"/>
      <c r="G10" s="112"/>
      <c r="H10" s="112"/>
      <c r="I10" s="126"/>
      <c r="J10" s="9"/>
    </row>
    <row r="11" spans="1:10" ht="15" customHeight="1" hidden="1" thickBot="1">
      <c r="A11" s="109"/>
      <c r="B11" s="110"/>
      <c r="C11" s="110"/>
      <c r="D11" s="111"/>
      <c r="E11" s="111"/>
      <c r="F11" s="111"/>
      <c r="G11" s="112">
        <v>690</v>
      </c>
      <c r="H11" s="112"/>
      <c r="I11" s="126"/>
      <c r="J11" s="9"/>
    </row>
    <row r="12" spans="1:10" ht="15" customHeight="1">
      <c r="A12" s="109"/>
      <c r="B12" s="110">
        <v>2</v>
      </c>
      <c r="C12" s="110">
        <v>1</v>
      </c>
      <c r="D12" s="111">
        <v>53.57</v>
      </c>
      <c r="E12" s="111">
        <v>11.73</v>
      </c>
      <c r="F12" s="111">
        <f>SUM(D12+E12)</f>
        <v>65.3</v>
      </c>
      <c r="G12" s="112"/>
      <c r="H12" s="112"/>
      <c r="I12" s="126"/>
      <c r="J12" s="9"/>
    </row>
    <row r="13" spans="1:10" ht="15" customHeight="1" hidden="1" thickBot="1">
      <c r="A13" s="109"/>
      <c r="B13" s="110"/>
      <c r="C13" s="110"/>
      <c r="D13" s="111"/>
      <c r="E13" s="111"/>
      <c r="F13" s="111"/>
      <c r="G13" s="112"/>
      <c r="H13" s="112"/>
      <c r="I13" s="126" t="s">
        <v>30</v>
      </c>
      <c r="J13" s="9"/>
    </row>
    <row r="14" spans="1:10" ht="15" customHeight="1">
      <c r="A14" s="109"/>
      <c r="B14" s="110">
        <v>3</v>
      </c>
      <c r="C14" s="110">
        <v>1</v>
      </c>
      <c r="D14" s="111">
        <v>52.58</v>
      </c>
      <c r="E14" s="111">
        <v>11.52</v>
      </c>
      <c r="F14" s="111">
        <f aca="true" t="shared" si="0" ref="F14:F19">SUM(D14+E14)</f>
        <v>64.1</v>
      </c>
      <c r="G14" s="113">
        <v>690</v>
      </c>
      <c r="H14" s="113">
        <f aca="true" t="shared" si="1" ref="H14:H19">+F14*G14</f>
        <v>44228.99999999999</v>
      </c>
      <c r="I14" s="126" t="s">
        <v>30</v>
      </c>
      <c r="J14" s="9"/>
    </row>
    <row r="15" spans="1:10" ht="15" customHeight="1">
      <c r="A15" s="109"/>
      <c r="B15" s="110">
        <v>4</v>
      </c>
      <c r="C15" s="110">
        <v>1</v>
      </c>
      <c r="D15" s="111">
        <v>59.58</v>
      </c>
      <c r="E15" s="111">
        <v>12.81</v>
      </c>
      <c r="F15" s="111">
        <f t="shared" si="0"/>
        <v>72.39</v>
      </c>
      <c r="G15" s="113">
        <v>690</v>
      </c>
      <c r="H15" s="113">
        <f t="shared" si="1"/>
        <v>49949.1</v>
      </c>
      <c r="I15" s="126" t="s">
        <v>30</v>
      </c>
      <c r="J15" s="9"/>
    </row>
    <row r="16" spans="1:10" s="20" customFormat="1" ht="15" customHeight="1">
      <c r="A16" s="109"/>
      <c r="B16" s="110">
        <v>5</v>
      </c>
      <c r="C16" s="110">
        <v>1</v>
      </c>
      <c r="D16" s="111">
        <v>59.58</v>
      </c>
      <c r="E16" s="111">
        <v>12.81</v>
      </c>
      <c r="F16" s="111">
        <f t="shared" si="0"/>
        <v>72.39</v>
      </c>
      <c r="G16" s="113"/>
      <c r="H16" s="113"/>
      <c r="I16" s="126"/>
      <c r="J16" s="21" t="s">
        <v>31</v>
      </c>
    </row>
    <row r="17" spans="1:10" ht="15" customHeight="1">
      <c r="A17" s="109"/>
      <c r="B17" s="110">
        <v>6</v>
      </c>
      <c r="C17" s="110">
        <v>1</v>
      </c>
      <c r="D17" s="111">
        <v>52.62</v>
      </c>
      <c r="E17" s="111">
        <v>11.53</v>
      </c>
      <c r="F17" s="111">
        <f t="shared" si="0"/>
        <v>64.14999999999999</v>
      </c>
      <c r="G17" s="113">
        <v>690</v>
      </c>
      <c r="H17" s="113">
        <f t="shared" si="1"/>
        <v>44263.49999999999</v>
      </c>
      <c r="I17" s="126" t="s">
        <v>30</v>
      </c>
      <c r="J17" s="9"/>
    </row>
    <row r="18" spans="1:10" ht="15" customHeight="1">
      <c r="A18" s="109"/>
      <c r="B18" s="110">
        <v>7</v>
      </c>
      <c r="C18" s="110">
        <v>1</v>
      </c>
      <c r="D18" s="111">
        <v>53.57</v>
      </c>
      <c r="E18" s="111">
        <v>11.73</v>
      </c>
      <c r="F18" s="111">
        <f t="shared" si="0"/>
        <v>65.3</v>
      </c>
      <c r="G18" s="113">
        <v>690</v>
      </c>
      <c r="H18" s="113">
        <f t="shared" si="1"/>
        <v>45057</v>
      </c>
      <c r="I18" s="126" t="s">
        <v>30</v>
      </c>
      <c r="J18" s="9"/>
    </row>
    <row r="19" spans="1:10" ht="15" customHeight="1">
      <c r="A19" s="109"/>
      <c r="B19" s="110">
        <v>8</v>
      </c>
      <c r="C19" s="110">
        <v>2</v>
      </c>
      <c r="D19" s="111">
        <v>68.78</v>
      </c>
      <c r="E19" s="111">
        <v>14.81</v>
      </c>
      <c r="F19" s="111">
        <f t="shared" si="0"/>
        <v>83.59</v>
      </c>
      <c r="G19" s="113">
        <v>690</v>
      </c>
      <c r="H19" s="113">
        <f t="shared" si="1"/>
        <v>57677.100000000006</v>
      </c>
      <c r="I19" s="126" t="s">
        <v>30</v>
      </c>
      <c r="J19" s="9"/>
    </row>
    <row r="20" spans="1:10" ht="15" customHeight="1">
      <c r="A20" s="9"/>
      <c r="B20" s="4"/>
      <c r="C20" s="4"/>
      <c r="D20" s="5"/>
      <c r="E20" s="6"/>
      <c r="F20" s="5"/>
      <c r="G20" s="107"/>
      <c r="H20" s="107"/>
      <c r="I20" s="9"/>
      <c r="J20" s="9"/>
    </row>
    <row r="21" spans="1:10" ht="19.5" customHeight="1">
      <c r="A21" s="25" t="s">
        <v>2</v>
      </c>
      <c r="B21" s="25"/>
      <c r="C21" s="26"/>
      <c r="D21" s="27"/>
      <c r="E21" s="28"/>
      <c r="F21" s="27"/>
      <c r="G21" s="108"/>
      <c r="H21" s="107"/>
      <c r="I21" s="9"/>
      <c r="J21" s="9"/>
    </row>
    <row r="22" spans="1:10" ht="15" customHeight="1">
      <c r="A22" s="109"/>
      <c r="B22" s="110">
        <v>9</v>
      </c>
      <c r="C22" s="110">
        <v>2</v>
      </c>
      <c r="D22" s="111">
        <v>74.73</v>
      </c>
      <c r="E22" s="111">
        <v>17.32</v>
      </c>
      <c r="F22" s="111">
        <f>SUM(D22+E22)</f>
        <v>92.05000000000001</v>
      </c>
      <c r="G22" s="113">
        <v>715</v>
      </c>
      <c r="H22" s="113">
        <f aca="true" t="shared" si="2" ref="H22:H31">+F22*G22</f>
        <v>65815.75000000001</v>
      </c>
      <c r="I22" s="126" t="s">
        <v>30</v>
      </c>
      <c r="J22" s="9"/>
    </row>
    <row r="23" spans="1:10" ht="15" customHeight="1">
      <c r="A23" s="109"/>
      <c r="B23" s="110">
        <v>10</v>
      </c>
      <c r="C23" s="110">
        <v>2</v>
      </c>
      <c r="D23" s="111">
        <v>78.3</v>
      </c>
      <c r="E23" s="111">
        <v>18.89</v>
      </c>
      <c r="F23" s="111">
        <f>SUM(D23+E23)</f>
        <v>97.19</v>
      </c>
      <c r="G23" s="113">
        <v>715</v>
      </c>
      <c r="H23" s="113">
        <f t="shared" si="2"/>
        <v>69490.84999999999</v>
      </c>
      <c r="I23" s="126" t="s">
        <v>30</v>
      </c>
      <c r="J23" s="9"/>
    </row>
    <row r="24" spans="1:10" ht="15" customHeight="1">
      <c r="A24" s="109"/>
      <c r="B24" s="110">
        <v>11</v>
      </c>
      <c r="C24" s="110">
        <v>1</v>
      </c>
      <c r="D24" s="111">
        <v>51.91</v>
      </c>
      <c r="E24" s="111">
        <v>12.41</v>
      </c>
      <c r="F24" s="111">
        <f aca="true" t="shared" si="3" ref="F24:F30">SUM(D24+E24)</f>
        <v>64.32</v>
      </c>
      <c r="G24" s="113">
        <v>715</v>
      </c>
      <c r="H24" s="113">
        <f t="shared" si="2"/>
        <v>45988.799999999996</v>
      </c>
      <c r="I24" s="126" t="s">
        <v>30</v>
      </c>
      <c r="J24" s="9"/>
    </row>
    <row r="25" spans="1:10" ht="15" customHeight="1">
      <c r="A25" s="109"/>
      <c r="B25" s="110">
        <v>12</v>
      </c>
      <c r="C25" s="110">
        <v>1</v>
      </c>
      <c r="D25" s="111">
        <v>49.6</v>
      </c>
      <c r="E25" s="111">
        <v>11.85</v>
      </c>
      <c r="F25" s="111">
        <f t="shared" si="3"/>
        <v>61.45</v>
      </c>
      <c r="G25" s="113">
        <v>715</v>
      </c>
      <c r="H25" s="113">
        <f t="shared" si="2"/>
        <v>43936.75</v>
      </c>
      <c r="I25" s="126" t="s">
        <v>30</v>
      </c>
      <c r="J25" s="9"/>
    </row>
    <row r="26" spans="1:10" ht="15" customHeight="1">
      <c r="A26" s="109"/>
      <c r="B26" s="110">
        <v>13</v>
      </c>
      <c r="C26" s="110">
        <v>1</v>
      </c>
      <c r="D26" s="111">
        <v>56.52</v>
      </c>
      <c r="E26" s="111">
        <v>13.51</v>
      </c>
      <c r="F26" s="111">
        <f t="shared" si="3"/>
        <v>70.03</v>
      </c>
      <c r="G26" s="113">
        <v>715</v>
      </c>
      <c r="H26" s="113">
        <f t="shared" si="2"/>
        <v>50071.450000000004</v>
      </c>
      <c r="I26" s="126" t="s">
        <v>30</v>
      </c>
      <c r="J26" s="9"/>
    </row>
    <row r="27" spans="1:10" ht="15" customHeight="1">
      <c r="A27" s="109"/>
      <c r="B27" s="110">
        <v>14</v>
      </c>
      <c r="C27" s="110">
        <v>1</v>
      </c>
      <c r="D27" s="111">
        <v>56.52</v>
      </c>
      <c r="E27" s="111">
        <v>13.51</v>
      </c>
      <c r="F27" s="111">
        <f t="shared" si="3"/>
        <v>70.03</v>
      </c>
      <c r="G27" s="113">
        <v>715</v>
      </c>
      <c r="H27" s="113">
        <f t="shared" si="2"/>
        <v>50071.450000000004</v>
      </c>
      <c r="I27" s="126" t="s">
        <v>30</v>
      </c>
      <c r="J27" s="9"/>
    </row>
    <row r="28" spans="1:10" ht="15" customHeight="1">
      <c r="A28" s="109"/>
      <c r="B28" s="110">
        <v>15</v>
      </c>
      <c r="C28" s="110">
        <v>1</v>
      </c>
      <c r="D28" s="111">
        <v>49.6</v>
      </c>
      <c r="E28" s="111">
        <v>11.85</v>
      </c>
      <c r="F28" s="111">
        <f t="shared" si="3"/>
        <v>61.45</v>
      </c>
      <c r="G28" s="113">
        <v>715</v>
      </c>
      <c r="H28" s="113">
        <f t="shared" si="2"/>
        <v>43936.75</v>
      </c>
      <c r="I28" s="126" t="s">
        <v>30</v>
      </c>
      <c r="J28" s="9"/>
    </row>
    <row r="29" spans="1:10" ht="15" customHeight="1">
      <c r="A29" s="109"/>
      <c r="B29" s="110">
        <v>16</v>
      </c>
      <c r="C29" s="110">
        <v>1</v>
      </c>
      <c r="D29" s="111">
        <v>51.91</v>
      </c>
      <c r="E29" s="111">
        <v>12.41</v>
      </c>
      <c r="F29" s="111">
        <f t="shared" si="3"/>
        <v>64.32</v>
      </c>
      <c r="G29" s="113">
        <v>715</v>
      </c>
      <c r="H29" s="113">
        <f t="shared" si="2"/>
        <v>45988.799999999996</v>
      </c>
      <c r="I29" s="126" t="s">
        <v>30</v>
      </c>
      <c r="J29" s="9"/>
    </row>
    <row r="30" spans="1:10" ht="15" customHeight="1">
      <c r="A30" s="109"/>
      <c r="B30" s="110">
        <v>17</v>
      </c>
      <c r="C30" s="110">
        <v>2</v>
      </c>
      <c r="D30" s="111">
        <v>78.3</v>
      </c>
      <c r="E30" s="111">
        <v>18.89</v>
      </c>
      <c r="F30" s="111">
        <f t="shared" si="3"/>
        <v>97.19</v>
      </c>
      <c r="G30" s="113">
        <v>715</v>
      </c>
      <c r="H30" s="113">
        <f t="shared" si="2"/>
        <v>69490.84999999999</v>
      </c>
      <c r="I30" s="126" t="s">
        <v>30</v>
      </c>
      <c r="J30" s="9"/>
    </row>
    <row r="31" spans="1:10" s="20" customFormat="1" ht="15" customHeight="1">
      <c r="A31" s="109"/>
      <c r="B31" s="110">
        <v>18</v>
      </c>
      <c r="C31" s="110">
        <v>2</v>
      </c>
      <c r="D31" s="111">
        <v>74.73</v>
      </c>
      <c r="E31" s="111">
        <v>17.32</v>
      </c>
      <c r="F31" s="111">
        <f>SUM(D31+E31)</f>
        <v>92.05000000000001</v>
      </c>
      <c r="G31" s="113">
        <v>715</v>
      </c>
      <c r="H31" s="113">
        <f t="shared" si="2"/>
        <v>65815.75000000001</v>
      </c>
      <c r="I31" s="126" t="s">
        <v>30</v>
      </c>
      <c r="J31" s="21"/>
    </row>
    <row r="32" spans="1:10" ht="15" customHeight="1">
      <c r="A32" s="9"/>
      <c r="B32" s="4"/>
      <c r="C32" s="4"/>
      <c r="D32" s="5"/>
      <c r="E32" s="6"/>
      <c r="F32" s="5"/>
      <c r="G32" s="8"/>
      <c r="H32" s="8"/>
      <c r="I32" s="18"/>
      <c r="J32" s="9"/>
    </row>
    <row r="33" spans="1:10" ht="21" customHeight="1">
      <c r="A33" s="22" t="s">
        <v>19</v>
      </c>
      <c r="B33" s="22" t="s">
        <v>20</v>
      </c>
      <c r="C33" s="22" t="s">
        <v>21</v>
      </c>
      <c r="D33" s="22" t="s">
        <v>33</v>
      </c>
      <c r="E33" s="22" t="s">
        <v>32</v>
      </c>
      <c r="F33" s="22" t="s">
        <v>24</v>
      </c>
      <c r="G33" s="22" t="s">
        <v>25</v>
      </c>
      <c r="H33" s="22" t="s">
        <v>27</v>
      </c>
      <c r="I33" s="47" t="s">
        <v>28</v>
      </c>
      <c r="J33" s="9"/>
    </row>
    <row r="34" spans="1:10" ht="12.75">
      <c r="A34" s="9"/>
      <c r="B34" s="22"/>
      <c r="C34" s="22"/>
      <c r="D34" s="22" t="s">
        <v>22</v>
      </c>
      <c r="E34" s="22" t="s">
        <v>23</v>
      </c>
      <c r="F34" s="22" t="s">
        <v>23</v>
      </c>
      <c r="G34" s="22" t="s">
        <v>26</v>
      </c>
      <c r="H34" s="22" t="s">
        <v>26</v>
      </c>
      <c r="I34" s="9"/>
      <c r="J34" s="9"/>
    </row>
    <row r="35" spans="1:10" ht="15" customHeight="1">
      <c r="A35" s="9"/>
      <c r="B35" s="4"/>
      <c r="C35" s="4"/>
      <c r="D35" s="5"/>
      <c r="E35" s="6"/>
      <c r="F35" s="5"/>
      <c r="G35" s="8"/>
      <c r="H35" s="8"/>
      <c r="I35" s="9"/>
      <c r="J35" s="9"/>
    </row>
    <row r="36" spans="1:10" ht="19.5" customHeight="1">
      <c r="A36" s="25" t="s">
        <v>3</v>
      </c>
      <c r="B36" s="25"/>
      <c r="C36" s="26"/>
      <c r="D36" s="27"/>
      <c r="E36" s="28"/>
      <c r="F36" s="27"/>
      <c r="G36" s="29"/>
      <c r="H36" s="8"/>
      <c r="I36" s="9"/>
      <c r="J36" s="9"/>
    </row>
    <row r="37" spans="1:10" ht="15" customHeight="1">
      <c r="A37" s="109"/>
      <c r="B37" s="110">
        <v>19</v>
      </c>
      <c r="C37" s="110">
        <v>2</v>
      </c>
      <c r="D37" s="111">
        <v>88.25</v>
      </c>
      <c r="E37" s="127">
        <v>21.3</v>
      </c>
      <c r="F37" s="111">
        <f>SUM(D37+E37)</f>
        <v>109.55</v>
      </c>
      <c r="G37" s="113">
        <v>740</v>
      </c>
      <c r="H37" s="113">
        <f aca="true" t="shared" si="4" ref="H37:H44">+F37*G37</f>
        <v>81067</v>
      </c>
      <c r="I37" s="126" t="s">
        <v>30</v>
      </c>
      <c r="J37" s="9"/>
    </row>
    <row r="38" spans="1:10" ht="15" customHeight="1">
      <c r="A38" s="109"/>
      <c r="B38" s="110">
        <v>20</v>
      </c>
      <c r="C38" s="110">
        <v>1</v>
      </c>
      <c r="D38" s="111">
        <v>51.91</v>
      </c>
      <c r="E38" s="127">
        <v>12.41</v>
      </c>
      <c r="F38" s="111">
        <f aca="true" t="shared" si="5" ref="F38:F44">SUM(D38+E38)</f>
        <v>64.32</v>
      </c>
      <c r="G38" s="113">
        <v>740</v>
      </c>
      <c r="H38" s="113">
        <f t="shared" si="4"/>
        <v>47596.799999999996</v>
      </c>
      <c r="I38" s="126" t="s">
        <v>30</v>
      </c>
      <c r="J38" s="9"/>
    </row>
    <row r="39" spans="1:10" ht="15" customHeight="1">
      <c r="A39" s="109"/>
      <c r="B39" s="110">
        <v>21</v>
      </c>
      <c r="C39" s="110">
        <v>1</v>
      </c>
      <c r="D39" s="111">
        <v>49.6</v>
      </c>
      <c r="E39" s="127">
        <v>11.85</v>
      </c>
      <c r="F39" s="111">
        <f t="shared" si="5"/>
        <v>61.45</v>
      </c>
      <c r="G39" s="113">
        <v>740</v>
      </c>
      <c r="H39" s="113">
        <f t="shared" si="4"/>
        <v>45473</v>
      </c>
      <c r="I39" s="126" t="s">
        <v>30</v>
      </c>
      <c r="J39" s="9"/>
    </row>
    <row r="40" spans="1:10" ht="15" customHeight="1">
      <c r="A40" s="109"/>
      <c r="B40" s="110">
        <v>22</v>
      </c>
      <c r="C40" s="110">
        <v>1</v>
      </c>
      <c r="D40" s="111">
        <v>56.52</v>
      </c>
      <c r="E40" s="127">
        <v>13.51</v>
      </c>
      <c r="F40" s="111">
        <f t="shared" si="5"/>
        <v>70.03</v>
      </c>
      <c r="G40" s="113">
        <v>740</v>
      </c>
      <c r="H40" s="113">
        <f t="shared" si="4"/>
        <v>51822.200000000004</v>
      </c>
      <c r="I40" s="126" t="s">
        <v>30</v>
      </c>
      <c r="J40" s="9"/>
    </row>
    <row r="41" spans="1:10" ht="15" customHeight="1">
      <c r="A41" s="109"/>
      <c r="B41" s="110">
        <v>23</v>
      </c>
      <c r="C41" s="110">
        <v>1</v>
      </c>
      <c r="D41" s="111">
        <v>56.52</v>
      </c>
      <c r="E41" s="127">
        <v>13.51</v>
      </c>
      <c r="F41" s="111">
        <f t="shared" si="5"/>
        <v>70.03</v>
      </c>
      <c r="G41" s="113">
        <v>740</v>
      </c>
      <c r="H41" s="113">
        <f t="shared" si="4"/>
        <v>51822.200000000004</v>
      </c>
      <c r="I41" s="126" t="s">
        <v>30</v>
      </c>
      <c r="J41" s="9"/>
    </row>
    <row r="42" spans="1:10" ht="15" customHeight="1">
      <c r="A42" s="109"/>
      <c r="B42" s="110">
        <v>24</v>
      </c>
      <c r="C42" s="110">
        <v>1</v>
      </c>
      <c r="D42" s="111">
        <v>49.6</v>
      </c>
      <c r="E42" s="127">
        <v>11.85</v>
      </c>
      <c r="F42" s="111">
        <f t="shared" si="5"/>
        <v>61.45</v>
      </c>
      <c r="G42" s="113">
        <v>740</v>
      </c>
      <c r="H42" s="113">
        <f t="shared" si="4"/>
        <v>45473</v>
      </c>
      <c r="I42" s="126" t="s">
        <v>30</v>
      </c>
      <c r="J42" s="9"/>
    </row>
    <row r="43" spans="1:10" ht="15" customHeight="1">
      <c r="A43" s="109"/>
      <c r="B43" s="110">
        <v>25</v>
      </c>
      <c r="C43" s="110">
        <v>1</v>
      </c>
      <c r="D43" s="111">
        <v>51.91</v>
      </c>
      <c r="E43" s="127">
        <v>12.41</v>
      </c>
      <c r="F43" s="111">
        <f t="shared" si="5"/>
        <v>64.32</v>
      </c>
      <c r="G43" s="113">
        <v>740</v>
      </c>
      <c r="H43" s="113">
        <f t="shared" si="4"/>
        <v>47596.799999999996</v>
      </c>
      <c r="I43" s="126" t="s">
        <v>30</v>
      </c>
      <c r="J43" s="9"/>
    </row>
    <row r="44" spans="1:10" ht="15" customHeight="1">
      <c r="A44" s="109"/>
      <c r="B44" s="110">
        <v>26</v>
      </c>
      <c r="C44" s="110">
        <v>2</v>
      </c>
      <c r="D44" s="111">
        <v>88.25</v>
      </c>
      <c r="E44" s="127">
        <v>21.3</v>
      </c>
      <c r="F44" s="111">
        <f t="shared" si="5"/>
        <v>109.55</v>
      </c>
      <c r="G44" s="113">
        <v>740</v>
      </c>
      <c r="H44" s="113">
        <f t="shared" si="4"/>
        <v>81067</v>
      </c>
      <c r="I44" s="126" t="s">
        <v>30</v>
      </c>
      <c r="J44" s="9"/>
    </row>
    <row r="45" spans="1:10" ht="15" customHeight="1">
      <c r="A45" s="9"/>
      <c r="B45" s="4"/>
      <c r="C45" s="4"/>
      <c r="D45" s="5"/>
      <c r="E45" s="7"/>
      <c r="F45" s="5"/>
      <c r="G45" s="107"/>
      <c r="H45" s="107"/>
      <c r="I45" s="30"/>
      <c r="J45" s="9"/>
    </row>
    <row r="46" spans="1:10" ht="19.5" customHeight="1">
      <c r="A46" s="25" t="s">
        <v>4</v>
      </c>
      <c r="B46" s="25"/>
      <c r="C46" s="26"/>
      <c r="D46" s="27"/>
      <c r="E46" s="31"/>
      <c r="F46" s="27"/>
      <c r="G46" s="108"/>
      <c r="H46" s="107"/>
      <c r="I46" s="9"/>
      <c r="J46" s="9"/>
    </row>
    <row r="47" spans="1:10" ht="15" customHeight="1">
      <c r="A47" s="109"/>
      <c r="B47" s="110">
        <v>27</v>
      </c>
      <c r="C47" s="110">
        <v>2</v>
      </c>
      <c r="D47" s="111">
        <v>77.92</v>
      </c>
      <c r="E47" s="127">
        <v>18.8</v>
      </c>
      <c r="F47" s="111">
        <f aca="true" t="shared" si="6" ref="F47:F54">SUM(D47+E47)</f>
        <v>96.72</v>
      </c>
      <c r="G47" s="113">
        <v>754</v>
      </c>
      <c r="H47" s="113">
        <f>+F47*G47</f>
        <v>72926.88</v>
      </c>
      <c r="I47" s="126" t="s">
        <v>30</v>
      </c>
      <c r="J47" s="9"/>
    </row>
    <row r="48" spans="1:10" ht="15" customHeight="1">
      <c r="A48" s="109"/>
      <c r="B48" s="110">
        <v>28</v>
      </c>
      <c r="C48" s="110">
        <v>1</v>
      </c>
      <c r="D48" s="111">
        <v>69.05</v>
      </c>
      <c r="E48" s="127">
        <v>15.45</v>
      </c>
      <c r="F48" s="111">
        <f t="shared" si="6"/>
        <v>84.5</v>
      </c>
      <c r="G48" s="113">
        <v>754</v>
      </c>
      <c r="H48" s="113">
        <f>+F48*G48</f>
        <v>63713</v>
      </c>
      <c r="I48" s="126" t="s">
        <v>30</v>
      </c>
      <c r="J48" s="9"/>
    </row>
    <row r="49" spans="1:10" ht="15" customHeight="1">
      <c r="A49" s="109"/>
      <c r="B49" s="110">
        <v>29</v>
      </c>
      <c r="C49" s="110">
        <v>1</v>
      </c>
      <c r="D49" s="111">
        <v>63.38</v>
      </c>
      <c r="E49" s="127">
        <v>13.68</v>
      </c>
      <c r="F49" s="111">
        <f t="shared" si="6"/>
        <v>77.06</v>
      </c>
      <c r="G49" s="113">
        <v>754</v>
      </c>
      <c r="H49" s="113">
        <f>+F49*G49</f>
        <v>58103.240000000005</v>
      </c>
      <c r="I49" s="126" t="s">
        <v>30</v>
      </c>
      <c r="J49" s="9"/>
    </row>
    <row r="50" spans="1:10" ht="15" customHeight="1">
      <c r="A50" s="109"/>
      <c r="B50" s="110">
        <v>30</v>
      </c>
      <c r="C50" s="110" t="s">
        <v>0</v>
      </c>
      <c r="D50" s="111">
        <v>37.61</v>
      </c>
      <c r="E50" s="127">
        <v>8.8</v>
      </c>
      <c r="F50" s="111">
        <f t="shared" si="6"/>
        <v>46.41</v>
      </c>
      <c r="G50" s="113">
        <v>754</v>
      </c>
      <c r="H50" s="113">
        <f>+F50*G50</f>
        <v>34993.14</v>
      </c>
      <c r="I50" s="126" t="s">
        <v>30</v>
      </c>
      <c r="J50" s="9"/>
    </row>
    <row r="51" spans="1:10" ht="15" customHeight="1">
      <c r="A51" s="109"/>
      <c r="B51" s="110">
        <v>31</v>
      </c>
      <c r="C51" s="110" t="s">
        <v>0</v>
      </c>
      <c r="D51" s="111">
        <v>37.61</v>
      </c>
      <c r="E51" s="127">
        <v>8.8</v>
      </c>
      <c r="F51" s="111">
        <f t="shared" si="6"/>
        <v>46.41</v>
      </c>
      <c r="G51" s="113">
        <v>754</v>
      </c>
      <c r="H51" s="113">
        <f>+F51*G51</f>
        <v>34993.14</v>
      </c>
      <c r="I51" s="126" t="s">
        <v>30</v>
      </c>
      <c r="J51" s="9"/>
    </row>
    <row r="52" spans="1:10" ht="15" customHeight="1">
      <c r="A52" s="109"/>
      <c r="B52" s="110">
        <v>32</v>
      </c>
      <c r="C52" s="110">
        <v>1</v>
      </c>
      <c r="D52" s="111">
        <v>63.38</v>
      </c>
      <c r="E52" s="127">
        <v>13.68</v>
      </c>
      <c r="F52" s="111">
        <f t="shared" si="6"/>
        <v>77.06</v>
      </c>
      <c r="G52" s="113"/>
      <c r="H52" s="113"/>
      <c r="I52" s="115" t="s">
        <v>29</v>
      </c>
      <c r="J52" s="9"/>
    </row>
    <row r="53" spans="1:10" ht="15" customHeight="1">
      <c r="A53" s="109"/>
      <c r="B53" s="110">
        <v>33</v>
      </c>
      <c r="C53" s="110">
        <v>1</v>
      </c>
      <c r="D53" s="111">
        <v>69.05</v>
      </c>
      <c r="E53" s="127">
        <v>15.45</v>
      </c>
      <c r="F53" s="111">
        <f t="shared" si="6"/>
        <v>84.5</v>
      </c>
      <c r="G53" s="113">
        <v>754</v>
      </c>
      <c r="H53" s="113">
        <f>+F53*G53</f>
        <v>63713</v>
      </c>
      <c r="I53" s="126" t="s">
        <v>30</v>
      </c>
      <c r="J53" s="9"/>
    </row>
    <row r="54" spans="1:10" ht="15" customHeight="1">
      <c r="A54" s="109"/>
      <c r="B54" s="110">
        <v>34</v>
      </c>
      <c r="C54" s="110">
        <v>2</v>
      </c>
      <c r="D54" s="111">
        <v>77.92</v>
      </c>
      <c r="E54" s="127">
        <v>18.8</v>
      </c>
      <c r="F54" s="111">
        <f t="shared" si="6"/>
        <v>96.72</v>
      </c>
      <c r="G54" s="113">
        <v>754</v>
      </c>
      <c r="H54" s="113">
        <f>+F54*G54</f>
        <v>72926.88</v>
      </c>
      <c r="I54" s="126" t="s">
        <v>30</v>
      </c>
      <c r="J54" s="9"/>
    </row>
    <row r="55" spans="1:10" ht="15" customHeight="1">
      <c r="A55" s="9"/>
      <c r="B55" s="4"/>
      <c r="C55" s="4"/>
      <c r="D55" s="5"/>
      <c r="E55" s="7"/>
      <c r="F55" s="5"/>
      <c r="G55" s="107"/>
      <c r="H55" s="107"/>
      <c r="I55" s="43"/>
      <c r="J55" s="9"/>
    </row>
    <row r="56" spans="1:10" ht="19.5" customHeight="1">
      <c r="A56" s="25" t="s">
        <v>5</v>
      </c>
      <c r="B56" s="25"/>
      <c r="C56" s="26"/>
      <c r="D56" s="27"/>
      <c r="E56" s="31"/>
      <c r="F56" s="27"/>
      <c r="G56" s="108"/>
      <c r="H56" s="107"/>
      <c r="I56" s="43"/>
      <c r="J56" s="9"/>
    </row>
    <row r="57" spans="1:10" ht="15" customHeight="1">
      <c r="A57" s="109"/>
      <c r="B57" s="110">
        <v>35</v>
      </c>
      <c r="C57" s="110">
        <v>3</v>
      </c>
      <c r="D57" s="111">
        <v>130.7</v>
      </c>
      <c r="E57" s="127">
        <v>22.66</v>
      </c>
      <c r="F57" s="111">
        <f aca="true" t="shared" si="7" ref="F57:F62">SUM(D57+E57)</f>
        <v>153.35999999999999</v>
      </c>
      <c r="G57" s="113">
        <v>773</v>
      </c>
      <c r="H57" s="113">
        <f aca="true" t="shared" si="8" ref="H57:H62">+F57*G57</f>
        <v>118547.27999999998</v>
      </c>
      <c r="I57" s="126" t="s">
        <v>30</v>
      </c>
      <c r="J57" s="9"/>
    </row>
    <row r="58" spans="1:10" ht="15" customHeight="1">
      <c r="A58" s="109"/>
      <c r="B58" s="110">
        <v>36</v>
      </c>
      <c r="C58" s="110">
        <v>2</v>
      </c>
      <c r="D58" s="111">
        <v>106.55</v>
      </c>
      <c r="E58" s="127">
        <v>19.03</v>
      </c>
      <c r="F58" s="111">
        <f t="shared" si="7"/>
        <v>125.58</v>
      </c>
      <c r="G58" s="113">
        <v>773</v>
      </c>
      <c r="H58" s="113">
        <f t="shared" si="8"/>
        <v>97073.34</v>
      </c>
      <c r="I58" s="126" t="s">
        <v>30</v>
      </c>
      <c r="J58" s="9"/>
    </row>
    <row r="59" spans="1:10" ht="15" customHeight="1">
      <c r="A59" s="109"/>
      <c r="B59" s="110">
        <v>37</v>
      </c>
      <c r="C59" s="110" t="s">
        <v>0</v>
      </c>
      <c r="D59" s="111">
        <v>47.65</v>
      </c>
      <c r="E59" s="127">
        <v>9.84</v>
      </c>
      <c r="F59" s="111">
        <f t="shared" si="7"/>
        <v>57.489999999999995</v>
      </c>
      <c r="G59" s="113">
        <v>773</v>
      </c>
      <c r="H59" s="113">
        <f t="shared" si="8"/>
        <v>44439.77</v>
      </c>
      <c r="I59" s="126" t="s">
        <v>30</v>
      </c>
      <c r="J59" s="9"/>
    </row>
    <row r="60" spans="1:10" ht="15" customHeight="1">
      <c r="A60" s="109"/>
      <c r="B60" s="110">
        <v>38</v>
      </c>
      <c r="C60" s="110">
        <v>1</v>
      </c>
      <c r="D60" s="111">
        <v>73.98</v>
      </c>
      <c r="E60" s="127">
        <v>14.87</v>
      </c>
      <c r="F60" s="111">
        <f t="shared" si="7"/>
        <v>88.85000000000001</v>
      </c>
      <c r="G60" s="113">
        <v>773</v>
      </c>
      <c r="H60" s="113">
        <f t="shared" si="8"/>
        <v>68681.05</v>
      </c>
      <c r="I60" s="126" t="s">
        <v>30</v>
      </c>
      <c r="J60" s="9"/>
    </row>
    <row r="61" spans="1:10" ht="15" customHeight="1">
      <c r="A61" s="109"/>
      <c r="B61" s="110">
        <v>39</v>
      </c>
      <c r="C61" s="110">
        <v>1</v>
      </c>
      <c r="D61" s="111">
        <v>80.23</v>
      </c>
      <c r="E61" s="127">
        <v>15</v>
      </c>
      <c r="F61" s="111">
        <f t="shared" si="7"/>
        <v>95.23</v>
      </c>
      <c r="G61" s="113">
        <v>773</v>
      </c>
      <c r="H61" s="113">
        <f t="shared" si="8"/>
        <v>73612.79000000001</v>
      </c>
      <c r="I61" s="126" t="s">
        <v>30</v>
      </c>
      <c r="J61" s="9"/>
    </row>
    <row r="62" spans="1:10" ht="15" customHeight="1">
      <c r="A62" s="109"/>
      <c r="B62" s="110">
        <v>40</v>
      </c>
      <c r="C62" s="110">
        <v>3</v>
      </c>
      <c r="D62" s="111">
        <v>130.7</v>
      </c>
      <c r="E62" s="127">
        <v>22.64</v>
      </c>
      <c r="F62" s="111">
        <f t="shared" si="7"/>
        <v>153.33999999999997</v>
      </c>
      <c r="G62" s="113">
        <v>773</v>
      </c>
      <c r="H62" s="113">
        <f t="shared" si="8"/>
        <v>118531.81999999998</v>
      </c>
      <c r="I62" s="126" t="s">
        <v>30</v>
      </c>
      <c r="J62" s="9"/>
    </row>
    <row r="63" spans="1:10" ht="15" customHeight="1">
      <c r="A63" s="109"/>
      <c r="B63" s="110"/>
      <c r="C63" s="110"/>
      <c r="D63" s="111"/>
      <c r="E63" s="114"/>
      <c r="F63" s="111"/>
      <c r="G63" s="112"/>
      <c r="H63" s="112"/>
      <c r="I63" s="109"/>
      <c r="J63" s="9"/>
    </row>
    <row r="64" spans="1:10" ht="21" customHeight="1">
      <c r="A64" s="22" t="s">
        <v>19</v>
      </c>
      <c r="B64" s="22" t="s">
        <v>20</v>
      </c>
      <c r="C64" s="22" t="s">
        <v>21</v>
      </c>
      <c r="D64" s="22" t="s">
        <v>33</v>
      </c>
      <c r="E64" s="22" t="s">
        <v>32</v>
      </c>
      <c r="F64" s="22" t="s">
        <v>24</v>
      </c>
      <c r="G64" s="22" t="s">
        <v>25</v>
      </c>
      <c r="H64" s="22" t="s">
        <v>27</v>
      </c>
      <c r="I64" s="47" t="s">
        <v>28</v>
      </c>
      <c r="J64" s="9"/>
    </row>
    <row r="65" spans="1:10" ht="12.75">
      <c r="A65" s="9"/>
      <c r="B65" s="22"/>
      <c r="C65" s="22"/>
      <c r="D65" s="22" t="s">
        <v>22</v>
      </c>
      <c r="E65" s="22" t="s">
        <v>23</v>
      </c>
      <c r="F65" s="22" t="s">
        <v>23</v>
      </c>
      <c r="G65" s="22" t="s">
        <v>26</v>
      </c>
      <c r="H65" s="22" t="s">
        <v>26</v>
      </c>
      <c r="I65" s="9"/>
      <c r="J65" s="9"/>
    </row>
    <row r="66" spans="1:10" ht="15" customHeight="1">
      <c r="A66" s="9"/>
      <c r="B66" s="4"/>
      <c r="C66" s="4"/>
      <c r="D66" s="5"/>
      <c r="E66" s="7"/>
      <c r="F66" s="5"/>
      <c r="G66" s="8"/>
      <c r="H66" s="8"/>
      <c r="I66" s="9"/>
      <c r="J66" s="9"/>
    </row>
    <row r="67" spans="1:10" ht="19.5" customHeight="1">
      <c r="A67" s="32" t="s">
        <v>6</v>
      </c>
      <c r="B67" s="32"/>
      <c r="C67" s="26"/>
      <c r="D67" s="27"/>
      <c r="E67" s="31"/>
      <c r="F67" s="27"/>
      <c r="G67" s="29"/>
      <c r="H67" s="8"/>
      <c r="I67" s="9"/>
      <c r="J67" s="9"/>
    </row>
    <row r="68" spans="1:10" s="20" customFormat="1" ht="15" customHeight="1">
      <c r="A68" s="133" t="s">
        <v>16</v>
      </c>
      <c r="B68" s="134">
        <v>41</v>
      </c>
      <c r="C68" s="134" t="s">
        <v>0</v>
      </c>
      <c r="D68" s="135">
        <v>29.55</v>
      </c>
      <c r="E68" s="133">
        <v>5.96</v>
      </c>
      <c r="F68" s="135">
        <f aca="true" t="shared" si="9" ref="F68:F77">SUM(D68+E68)</f>
        <v>35.51</v>
      </c>
      <c r="G68" s="136">
        <v>495</v>
      </c>
      <c r="H68" s="138">
        <v>17577</v>
      </c>
      <c r="I68" s="137" t="s">
        <v>35</v>
      </c>
      <c r="J68" s="21"/>
    </row>
    <row r="69" spans="1:10" ht="15" customHeight="1">
      <c r="A69" s="80" t="s">
        <v>16</v>
      </c>
      <c r="B69" s="81">
        <v>42</v>
      </c>
      <c r="C69" s="81" t="s">
        <v>0</v>
      </c>
      <c r="D69" s="82">
        <v>24.68</v>
      </c>
      <c r="E69" s="83">
        <v>4.97</v>
      </c>
      <c r="F69" s="82">
        <f t="shared" si="9"/>
        <v>29.65</v>
      </c>
      <c r="G69" s="79"/>
      <c r="H69" s="79"/>
      <c r="I69" s="119" t="s">
        <v>34</v>
      </c>
      <c r="J69" s="9"/>
    </row>
    <row r="70" spans="1:10" ht="15" customHeight="1">
      <c r="A70" s="49" t="s">
        <v>16</v>
      </c>
      <c r="B70" s="50">
        <v>43</v>
      </c>
      <c r="C70" s="50">
        <v>1</v>
      </c>
      <c r="D70" s="51">
        <v>49.55</v>
      </c>
      <c r="E70" s="52">
        <v>9.77</v>
      </c>
      <c r="F70" s="51">
        <f t="shared" si="9"/>
        <v>59.31999999999999</v>
      </c>
      <c r="G70" s="53">
        <f>'[1]Ark1'!K58</f>
        <v>480</v>
      </c>
      <c r="H70" s="53">
        <f>'[1]Ark1'!M58</f>
        <v>28473.6</v>
      </c>
      <c r="I70" s="85" t="s">
        <v>30</v>
      </c>
      <c r="J70" s="9"/>
    </row>
    <row r="71" spans="1:10" ht="15" customHeight="1">
      <c r="A71" s="49" t="s">
        <v>17</v>
      </c>
      <c r="B71" s="50">
        <v>44</v>
      </c>
      <c r="C71" s="50">
        <v>1</v>
      </c>
      <c r="D71" s="51">
        <v>56.12</v>
      </c>
      <c r="E71" s="52">
        <v>8.93</v>
      </c>
      <c r="F71" s="51">
        <f t="shared" si="9"/>
        <v>65.05</v>
      </c>
      <c r="G71" s="53">
        <f>'[1]Ark1'!K59</f>
        <v>530</v>
      </c>
      <c r="H71" s="53">
        <f>'[1]Ark1'!M59</f>
        <v>34476.5</v>
      </c>
      <c r="I71" s="85" t="s">
        <v>30</v>
      </c>
      <c r="J71" s="9"/>
    </row>
    <row r="72" spans="1:10" ht="15" customHeight="1">
      <c r="A72" s="49" t="s">
        <v>17</v>
      </c>
      <c r="B72" s="50">
        <v>45</v>
      </c>
      <c r="C72" s="50">
        <v>1</v>
      </c>
      <c r="D72" s="51">
        <v>53.21</v>
      </c>
      <c r="E72" s="52">
        <v>8.48</v>
      </c>
      <c r="F72" s="51">
        <f t="shared" si="9"/>
        <v>61.69</v>
      </c>
      <c r="G72" s="53">
        <f>'[1]Ark1'!K60</f>
        <v>530</v>
      </c>
      <c r="H72" s="53">
        <f>'[1]Ark1'!M60</f>
        <v>32695.699999999997</v>
      </c>
      <c r="I72" s="85" t="s">
        <v>30</v>
      </c>
      <c r="J72" s="9"/>
    </row>
    <row r="73" spans="1:10" ht="15" customHeight="1">
      <c r="A73" s="49" t="s">
        <v>17</v>
      </c>
      <c r="B73" s="50">
        <v>46</v>
      </c>
      <c r="C73" s="50">
        <v>1</v>
      </c>
      <c r="D73" s="51">
        <v>53.21</v>
      </c>
      <c r="E73" s="52">
        <v>8.61</v>
      </c>
      <c r="F73" s="51">
        <f t="shared" si="9"/>
        <v>61.82</v>
      </c>
      <c r="G73" s="53">
        <f>'[1]Ark1'!K61</f>
        <v>530</v>
      </c>
      <c r="H73" s="53">
        <f>'[1]Ark1'!M61</f>
        <v>32764.6</v>
      </c>
      <c r="I73" s="85" t="s">
        <v>30</v>
      </c>
      <c r="J73" s="9"/>
    </row>
    <row r="74" spans="1:10" ht="15" customHeight="1">
      <c r="A74" s="49" t="s">
        <v>17</v>
      </c>
      <c r="B74" s="50">
        <v>47</v>
      </c>
      <c r="C74" s="50">
        <v>1</v>
      </c>
      <c r="D74" s="51">
        <v>56.12</v>
      </c>
      <c r="E74" s="52">
        <v>9.07</v>
      </c>
      <c r="F74" s="51">
        <f t="shared" si="9"/>
        <v>65.19</v>
      </c>
      <c r="G74" s="53">
        <f>'[1]Ark1'!K62</f>
        <v>530</v>
      </c>
      <c r="H74" s="53">
        <f>'[1]Ark1'!M62</f>
        <v>34550.7</v>
      </c>
      <c r="I74" s="85" t="s">
        <v>30</v>
      </c>
      <c r="J74" s="9"/>
    </row>
    <row r="75" spans="1:10" ht="15" customHeight="1">
      <c r="A75" s="49" t="s">
        <v>18</v>
      </c>
      <c r="B75" s="50">
        <v>48</v>
      </c>
      <c r="C75" s="50">
        <v>1</v>
      </c>
      <c r="D75" s="51">
        <v>49.55</v>
      </c>
      <c r="E75" s="52">
        <v>9.68</v>
      </c>
      <c r="F75" s="51">
        <f t="shared" si="9"/>
        <v>59.23</v>
      </c>
      <c r="G75" s="53">
        <f>'[1]Ark1'!K63</f>
        <v>530</v>
      </c>
      <c r="H75" s="53">
        <f>'[1]Ark1'!M63</f>
        <v>31391.899999999998</v>
      </c>
      <c r="I75" s="85" t="s">
        <v>30</v>
      </c>
      <c r="J75" s="9"/>
    </row>
    <row r="76" spans="1:10" ht="15" customHeight="1">
      <c r="A76" s="80" t="s">
        <v>18</v>
      </c>
      <c r="B76" s="81">
        <v>49</v>
      </c>
      <c r="C76" s="81" t="s">
        <v>0</v>
      </c>
      <c r="D76" s="82">
        <v>24.68</v>
      </c>
      <c r="E76" s="83">
        <v>5</v>
      </c>
      <c r="F76" s="82">
        <f t="shared" si="9"/>
        <v>29.68</v>
      </c>
      <c r="G76" s="79"/>
      <c r="H76" s="79"/>
      <c r="I76" s="119" t="s">
        <v>34</v>
      </c>
      <c r="J76" s="9"/>
    </row>
    <row r="77" spans="1:10" s="20" customFormat="1" ht="15" customHeight="1">
      <c r="A77" s="80" t="s">
        <v>18</v>
      </c>
      <c r="B77" s="81">
        <v>50</v>
      </c>
      <c r="C77" s="81" t="s">
        <v>0</v>
      </c>
      <c r="D77" s="82">
        <v>29.55</v>
      </c>
      <c r="E77" s="83">
        <v>5.99</v>
      </c>
      <c r="F77" s="82">
        <f t="shared" si="9"/>
        <v>35.54</v>
      </c>
      <c r="G77" s="79"/>
      <c r="H77" s="79"/>
      <c r="I77" s="119" t="s">
        <v>34</v>
      </c>
      <c r="J77" s="21"/>
    </row>
    <row r="78" spans="1:10" ht="15" customHeight="1">
      <c r="A78" s="10"/>
      <c r="B78" s="11"/>
      <c r="C78" s="12"/>
      <c r="D78" s="13"/>
      <c r="E78" s="14"/>
      <c r="F78" s="13"/>
      <c r="G78" s="15"/>
      <c r="H78" s="76"/>
      <c r="I78" s="43"/>
      <c r="J78" s="9"/>
    </row>
    <row r="79" spans="1:10" ht="19.5" customHeight="1">
      <c r="A79" s="34" t="s">
        <v>8</v>
      </c>
      <c r="B79" s="34"/>
      <c r="C79" s="35"/>
      <c r="D79" s="36"/>
      <c r="E79" s="37"/>
      <c r="F79" s="36"/>
      <c r="G79" s="38"/>
      <c r="H79" s="15"/>
      <c r="I79" s="43"/>
      <c r="J79" s="9"/>
    </row>
    <row r="80" spans="1:10" s="20" customFormat="1" ht="15" customHeight="1">
      <c r="A80" s="133" t="s">
        <v>16</v>
      </c>
      <c r="B80" s="134">
        <v>51</v>
      </c>
      <c r="C80" s="134" t="s">
        <v>0</v>
      </c>
      <c r="D80" s="135">
        <v>35.78</v>
      </c>
      <c r="E80" s="133">
        <v>7.85</v>
      </c>
      <c r="F80" s="135">
        <f aca="true" t="shared" si="10" ref="F80:F90">SUM(D80+E80)</f>
        <v>43.63</v>
      </c>
      <c r="G80" s="136">
        <v>495</v>
      </c>
      <c r="H80" s="136">
        <v>21597</v>
      </c>
      <c r="I80" s="137" t="s">
        <v>35</v>
      </c>
      <c r="J80" s="21"/>
    </row>
    <row r="81" spans="1:10" ht="15" customHeight="1">
      <c r="A81" s="80" t="s">
        <v>16</v>
      </c>
      <c r="B81" s="81">
        <v>52</v>
      </c>
      <c r="C81" s="81" t="s">
        <v>0</v>
      </c>
      <c r="D81" s="82">
        <v>24.76</v>
      </c>
      <c r="E81" s="83">
        <v>5.43</v>
      </c>
      <c r="F81" s="82">
        <f t="shared" si="10"/>
        <v>30.19</v>
      </c>
      <c r="G81" s="79">
        <f>'[1]Ark1'!K70</f>
        <v>0</v>
      </c>
      <c r="H81" s="79">
        <f>'[1]Ark1'!M70</f>
        <v>0</v>
      </c>
      <c r="I81" s="119" t="s">
        <v>34</v>
      </c>
      <c r="J81" s="9"/>
    </row>
    <row r="82" spans="1:10" ht="15" customHeight="1">
      <c r="A82" s="54" t="s">
        <v>16</v>
      </c>
      <c r="B82" s="55">
        <v>53</v>
      </c>
      <c r="C82" s="55">
        <v>1</v>
      </c>
      <c r="D82" s="56">
        <v>54.18</v>
      </c>
      <c r="E82" s="57">
        <v>11.65</v>
      </c>
      <c r="F82" s="56">
        <f t="shared" si="10"/>
        <v>65.83</v>
      </c>
      <c r="G82" s="58">
        <f>'[1]Ark1'!K71</f>
        <v>550</v>
      </c>
      <c r="H82" s="58">
        <f>'[1]Ark1'!M71</f>
        <v>36206.5</v>
      </c>
      <c r="I82" s="90" t="s">
        <v>30</v>
      </c>
      <c r="J82" s="9"/>
    </row>
    <row r="83" spans="1:10" ht="15" customHeight="1">
      <c r="A83" s="54" t="s">
        <v>17</v>
      </c>
      <c r="B83" s="55">
        <v>54</v>
      </c>
      <c r="C83" s="55">
        <v>1</v>
      </c>
      <c r="D83" s="56">
        <v>56.8</v>
      </c>
      <c r="E83" s="57">
        <v>9.91</v>
      </c>
      <c r="F83" s="56">
        <f t="shared" si="10"/>
        <v>66.71</v>
      </c>
      <c r="G83" s="58">
        <f>'[1]Ark1'!K72</f>
        <v>550</v>
      </c>
      <c r="H83" s="58">
        <f>'[1]Ark1'!M72</f>
        <v>36690.5</v>
      </c>
      <c r="I83" s="90" t="s">
        <v>30</v>
      </c>
      <c r="J83" s="9"/>
    </row>
    <row r="84" spans="1:10" ht="15" customHeight="1">
      <c r="A84" s="80" t="s">
        <v>17</v>
      </c>
      <c r="B84" s="81">
        <v>55</v>
      </c>
      <c r="C84" s="81">
        <v>1</v>
      </c>
      <c r="D84" s="82">
        <v>53.23</v>
      </c>
      <c r="E84" s="83">
        <v>9.29</v>
      </c>
      <c r="F84" s="82">
        <f t="shared" si="10"/>
        <v>62.519999999999996</v>
      </c>
      <c r="G84" s="79">
        <f>'[1]Ark1'!K73</f>
        <v>0</v>
      </c>
      <c r="H84" s="79">
        <f>'[1]Ark1'!M73</f>
        <v>0</v>
      </c>
      <c r="I84" s="119" t="s">
        <v>34</v>
      </c>
      <c r="J84" s="9"/>
    </row>
    <row r="85" spans="1:10" ht="15" customHeight="1">
      <c r="A85" s="80" t="s">
        <v>17</v>
      </c>
      <c r="B85" s="81">
        <v>56</v>
      </c>
      <c r="C85" s="81" t="s">
        <v>0</v>
      </c>
      <c r="D85" s="82">
        <v>30.52</v>
      </c>
      <c r="E85" s="83">
        <v>5.43</v>
      </c>
      <c r="F85" s="82">
        <f t="shared" si="10"/>
        <v>35.95</v>
      </c>
      <c r="G85" s="79">
        <f>'[1]Ark1'!K74</f>
        <v>0</v>
      </c>
      <c r="H85" s="79">
        <f>'[1]Ark1'!M74</f>
        <v>0</v>
      </c>
      <c r="I85" s="119" t="s">
        <v>34</v>
      </c>
      <c r="J85" s="9"/>
    </row>
    <row r="86" spans="1:10" ht="15" customHeight="1">
      <c r="A86" s="80" t="s">
        <v>17</v>
      </c>
      <c r="B86" s="81">
        <v>57</v>
      </c>
      <c r="C86" s="81">
        <v>1</v>
      </c>
      <c r="D86" s="82">
        <v>52.18</v>
      </c>
      <c r="E86" s="83">
        <v>9.28</v>
      </c>
      <c r="F86" s="82">
        <f t="shared" si="10"/>
        <v>61.46</v>
      </c>
      <c r="G86" s="79">
        <f>'[1]Ark1'!K75</f>
        <v>0</v>
      </c>
      <c r="H86" s="79">
        <f>'[1]Ark1'!M75</f>
        <v>0</v>
      </c>
      <c r="I86" s="119" t="s">
        <v>34</v>
      </c>
      <c r="J86" s="9"/>
    </row>
    <row r="87" spans="1:10" ht="15" customHeight="1">
      <c r="A87" s="54" t="s">
        <v>17</v>
      </c>
      <c r="B87" s="55">
        <v>58</v>
      </c>
      <c r="C87" s="55">
        <v>1</v>
      </c>
      <c r="D87" s="56">
        <v>56.8</v>
      </c>
      <c r="E87" s="57">
        <v>10.11</v>
      </c>
      <c r="F87" s="56">
        <f t="shared" si="10"/>
        <v>66.91</v>
      </c>
      <c r="G87" s="58">
        <f>'[1]Ark1'!K76</f>
        <v>550</v>
      </c>
      <c r="H87" s="58">
        <f>'[1]Ark1'!M76</f>
        <v>36800.5</v>
      </c>
      <c r="I87" s="90" t="s">
        <v>30</v>
      </c>
      <c r="J87" s="9"/>
    </row>
    <row r="88" spans="1:10" ht="15" customHeight="1">
      <c r="A88" s="54" t="s">
        <v>18</v>
      </c>
      <c r="B88" s="55">
        <v>59</v>
      </c>
      <c r="C88" s="55">
        <v>1</v>
      </c>
      <c r="D88" s="56">
        <v>54.18</v>
      </c>
      <c r="E88" s="57">
        <v>11.54</v>
      </c>
      <c r="F88" s="56">
        <f t="shared" si="10"/>
        <v>65.72</v>
      </c>
      <c r="G88" s="58">
        <f>'[1]Ark1'!K77</f>
        <v>550</v>
      </c>
      <c r="H88" s="58">
        <f>'[1]Ark1'!M77</f>
        <v>36146</v>
      </c>
      <c r="I88" s="90" t="s">
        <v>30</v>
      </c>
      <c r="J88" s="9"/>
    </row>
    <row r="89" spans="1:10" ht="15" customHeight="1">
      <c r="A89" s="80" t="s">
        <v>18</v>
      </c>
      <c r="B89" s="81">
        <v>60</v>
      </c>
      <c r="C89" s="81" t="s">
        <v>0</v>
      </c>
      <c r="D89" s="82">
        <v>24.76</v>
      </c>
      <c r="E89" s="83">
        <v>5.48</v>
      </c>
      <c r="F89" s="82">
        <f t="shared" si="10"/>
        <v>30.240000000000002</v>
      </c>
      <c r="G89" s="79">
        <f>'[1]Ark1'!K78</f>
        <v>0</v>
      </c>
      <c r="H89" s="79">
        <f>'[1]Ark1'!M78</f>
        <v>0</v>
      </c>
      <c r="I89" s="119" t="s">
        <v>34</v>
      </c>
      <c r="J89" s="9"/>
    </row>
    <row r="90" spans="1:10" s="20" customFormat="1" ht="15" customHeight="1">
      <c r="A90" s="133" t="s">
        <v>18</v>
      </c>
      <c r="B90" s="134">
        <v>61</v>
      </c>
      <c r="C90" s="134" t="s">
        <v>0</v>
      </c>
      <c r="D90" s="135">
        <v>35.78</v>
      </c>
      <c r="E90" s="133">
        <v>7.92</v>
      </c>
      <c r="F90" s="135">
        <f t="shared" si="10"/>
        <v>43.7</v>
      </c>
      <c r="G90" s="136">
        <v>495</v>
      </c>
      <c r="H90" s="136">
        <v>21631</v>
      </c>
      <c r="I90" s="137" t="s">
        <v>35</v>
      </c>
      <c r="J90" s="21"/>
    </row>
    <row r="91" spans="1:10" ht="15" customHeight="1">
      <c r="A91" s="10"/>
      <c r="B91" s="11"/>
      <c r="C91" s="11"/>
      <c r="D91" s="13"/>
      <c r="E91" s="14"/>
      <c r="F91" s="13"/>
      <c r="G91" s="15"/>
      <c r="H91" s="76"/>
      <c r="I91" s="33"/>
      <c r="J91" s="9"/>
    </row>
    <row r="92" spans="1:10" ht="21" customHeight="1">
      <c r="A92" s="22" t="s">
        <v>19</v>
      </c>
      <c r="B92" s="22" t="s">
        <v>20</v>
      </c>
      <c r="C92" s="22" t="s">
        <v>21</v>
      </c>
      <c r="D92" s="22" t="s">
        <v>33</v>
      </c>
      <c r="E92" s="22" t="s">
        <v>32</v>
      </c>
      <c r="F92" s="22" t="s">
        <v>24</v>
      </c>
      <c r="G92" s="22" t="s">
        <v>25</v>
      </c>
      <c r="H92" s="22" t="s">
        <v>27</v>
      </c>
      <c r="I92" s="47" t="s">
        <v>28</v>
      </c>
      <c r="J92" s="9"/>
    </row>
    <row r="93" spans="1:10" ht="12.75">
      <c r="A93" s="9"/>
      <c r="B93" s="22"/>
      <c r="C93" s="22"/>
      <c r="D93" s="22" t="s">
        <v>22</v>
      </c>
      <c r="E93" s="22" t="s">
        <v>23</v>
      </c>
      <c r="F93" s="22" t="s">
        <v>23</v>
      </c>
      <c r="G93" s="22" t="s">
        <v>26</v>
      </c>
      <c r="H93" s="22" t="s">
        <v>26</v>
      </c>
      <c r="I93" s="9"/>
      <c r="J93" s="9"/>
    </row>
    <row r="94" spans="1:10" ht="15" customHeight="1">
      <c r="A94" s="10"/>
      <c r="B94" s="11"/>
      <c r="C94" s="11"/>
      <c r="D94" s="13"/>
      <c r="E94" s="14"/>
      <c r="F94" s="13"/>
      <c r="G94" s="15"/>
      <c r="H94" s="15"/>
      <c r="I94" s="33"/>
      <c r="J94" s="9"/>
    </row>
    <row r="95" spans="1:10" ht="19.5" customHeight="1">
      <c r="A95" s="34" t="s">
        <v>7</v>
      </c>
      <c r="B95" s="34"/>
      <c r="C95" s="39"/>
      <c r="D95" s="36"/>
      <c r="E95" s="37"/>
      <c r="F95" s="36"/>
      <c r="G95" s="38"/>
      <c r="H95" s="15"/>
      <c r="I95" s="33"/>
      <c r="J95" s="9"/>
    </row>
    <row r="96" spans="1:10" s="20" customFormat="1" ht="15" customHeight="1">
      <c r="A96" s="49" t="s">
        <v>16</v>
      </c>
      <c r="B96" s="50">
        <v>62</v>
      </c>
      <c r="C96" s="50" t="s">
        <v>0</v>
      </c>
      <c r="D96" s="51">
        <v>36.58</v>
      </c>
      <c r="E96" s="52">
        <v>8.02</v>
      </c>
      <c r="F96" s="51">
        <f>SUM(D96+E96)</f>
        <v>44.599999999999994</v>
      </c>
      <c r="G96" s="53">
        <f>'[1]Ark1'!K82</f>
        <v>570</v>
      </c>
      <c r="H96" s="53">
        <f>'[1]Ark1'!M82</f>
        <v>25421.999999999996</v>
      </c>
      <c r="I96" s="85" t="s">
        <v>30</v>
      </c>
      <c r="J96" s="21">
        <v>850</v>
      </c>
    </row>
    <row r="97" spans="1:10" ht="15" customHeight="1">
      <c r="A97" s="59" t="s">
        <v>16</v>
      </c>
      <c r="B97" s="60">
        <v>63</v>
      </c>
      <c r="C97" s="60" t="s">
        <v>0</v>
      </c>
      <c r="D97" s="61">
        <v>24.76</v>
      </c>
      <c r="E97" s="62">
        <v>5.43</v>
      </c>
      <c r="F97" s="61">
        <f>SUM(D97+E97)</f>
        <v>30.19</v>
      </c>
      <c r="G97" s="63">
        <f>'[1]Ark1'!K83</f>
        <v>0</v>
      </c>
      <c r="H97" s="63">
        <f>'[1]Ark1'!M83</f>
        <v>0</v>
      </c>
      <c r="I97" s="89" t="s">
        <v>29</v>
      </c>
      <c r="J97" s="9">
        <v>850</v>
      </c>
    </row>
    <row r="98" spans="1:10" ht="15" customHeight="1">
      <c r="A98" s="59" t="s">
        <v>16</v>
      </c>
      <c r="B98" s="60">
        <v>64</v>
      </c>
      <c r="C98" s="60">
        <v>1</v>
      </c>
      <c r="D98" s="61">
        <v>54.18</v>
      </c>
      <c r="E98" s="62">
        <v>11.65</v>
      </c>
      <c r="F98" s="61">
        <f aca="true" t="shared" si="11" ref="F98:F106">SUM(D98+E98)</f>
        <v>65.83</v>
      </c>
      <c r="G98" s="63">
        <f>'[1]Ark1'!K84</f>
        <v>570</v>
      </c>
      <c r="H98" s="63">
        <f>'[1]Ark1'!M84</f>
        <v>37523.1</v>
      </c>
      <c r="I98" s="88" t="s">
        <v>30</v>
      </c>
      <c r="J98" s="9">
        <v>500</v>
      </c>
    </row>
    <row r="99" spans="1:10" ht="15" customHeight="1">
      <c r="A99" s="59" t="s">
        <v>17</v>
      </c>
      <c r="B99" s="60">
        <v>65</v>
      </c>
      <c r="C99" s="60">
        <v>1</v>
      </c>
      <c r="D99" s="61">
        <v>57.21</v>
      </c>
      <c r="E99" s="62">
        <v>9.98</v>
      </c>
      <c r="F99" s="61">
        <f t="shared" si="11"/>
        <v>67.19</v>
      </c>
      <c r="G99" s="63">
        <f>'[1]Ark1'!K85</f>
        <v>570</v>
      </c>
      <c r="H99" s="63">
        <f>'[1]Ark1'!M85</f>
        <v>38298.299999999996</v>
      </c>
      <c r="I99" s="116" t="s">
        <v>30</v>
      </c>
      <c r="J99" s="9"/>
    </row>
    <row r="100" spans="1:10" ht="15" customHeight="1">
      <c r="A100" s="59" t="s">
        <v>17</v>
      </c>
      <c r="B100" s="60">
        <v>66</v>
      </c>
      <c r="C100" s="60">
        <v>1</v>
      </c>
      <c r="D100" s="61">
        <v>53.63</v>
      </c>
      <c r="E100" s="62">
        <v>9.36</v>
      </c>
      <c r="F100" s="61">
        <f t="shared" si="11"/>
        <v>62.99</v>
      </c>
      <c r="G100" s="63">
        <f>'[1]Ark1'!K86</f>
        <v>570</v>
      </c>
      <c r="H100" s="63">
        <f>'[1]Ark1'!M86</f>
        <v>35904.3</v>
      </c>
      <c r="I100" s="88" t="s">
        <v>30</v>
      </c>
      <c r="J100" s="9">
        <v>700</v>
      </c>
    </row>
    <row r="101" spans="1:10" ht="15" customHeight="1">
      <c r="A101" s="80" t="s">
        <v>17</v>
      </c>
      <c r="B101" s="81">
        <v>67</v>
      </c>
      <c r="C101" s="81" t="s">
        <v>0</v>
      </c>
      <c r="D101" s="82">
        <v>30.52</v>
      </c>
      <c r="E101" s="83">
        <v>5.43</v>
      </c>
      <c r="F101" s="82">
        <f t="shared" si="11"/>
        <v>35.95</v>
      </c>
      <c r="G101" s="79">
        <f>'[1]Ark1'!K87</f>
        <v>0</v>
      </c>
      <c r="H101" s="79">
        <f>'[1]Ark1'!M87</f>
        <v>0</v>
      </c>
      <c r="I101" s="119" t="s">
        <v>34</v>
      </c>
      <c r="J101" s="9">
        <v>700</v>
      </c>
    </row>
    <row r="102" spans="1:10" ht="15" customHeight="1">
      <c r="A102" s="59" t="s">
        <v>17</v>
      </c>
      <c r="B102" s="60">
        <v>68</v>
      </c>
      <c r="C102" s="60">
        <v>1</v>
      </c>
      <c r="D102" s="61">
        <v>52.98</v>
      </c>
      <c r="E102" s="62">
        <v>9.43</v>
      </c>
      <c r="F102" s="61">
        <f t="shared" si="11"/>
        <v>62.41</v>
      </c>
      <c r="G102" s="63">
        <f>'[1]Ark1'!K88</f>
        <v>570</v>
      </c>
      <c r="H102" s="63">
        <f>'[1]Ark1'!M88</f>
        <v>35573.7</v>
      </c>
      <c r="I102" s="88" t="s">
        <v>30</v>
      </c>
      <c r="J102" s="9">
        <v>700</v>
      </c>
    </row>
    <row r="103" spans="1:10" ht="15" customHeight="1">
      <c r="A103" s="59" t="s">
        <v>17</v>
      </c>
      <c r="B103" s="60">
        <v>69</v>
      </c>
      <c r="C103" s="60">
        <v>1</v>
      </c>
      <c r="D103" s="61">
        <v>57.21</v>
      </c>
      <c r="E103" s="62">
        <v>10.18</v>
      </c>
      <c r="F103" s="61">
        <f t="shared" si="11"/>
        <v>67.39</v>
      </c>
      <c r="G103" s="63">
        <f>'[1]Ark1'!K89</f>
        <v>570</v>
      </c>
      <c r="H103" s="63">
        <f>'[1]Ark1'!M89</f>
        <v>38412.3</v>
      </c>
      <c r="I103" s="88" t="s">
        <v>30</v>
      </c>
      <c r="J103" s="9">
        <v>700</v>
      </c>
    </row>
    <row r="104" spans="1:10" ht="15" customHeight="1">
      <c r="A104" s="59" t="s">
        <v>18</v>
      </c>
      <c r="B104" s="60">
        <v>70</v>
      </c>
      <c r="C104" s="60">
        <v>1</v>
      </c>
      <c r="D104" s="61">
        <v>54.18</v>
      </c>
      <c r="E104" s="62">
        <v>11.54</v>
      </c>
      <c r="F104" s="61">
        <f t="shared" si="11"/>
        <v>65.72</v>
      </c>
      <c r="G104" s="63">
        <f>'[1]Ark1'!K90</f>
        <v>570</v>
      </c>
      <c r="H104" s="63">
        <f>'[1]Ark1'!M90</f>
        <v>37460.4</v>
      </c>
      <c r="I104" s="88" t="s">
        <v>30</v>
      </c>
      <c r="J104" s="9">
        <v>500</v>
      </c>
    </row>
    <row r="105" spans="1:10" ht="15" customHeight="1">
      <c r="A105" s="80" t="s">
        <v>18</v>
      </c>
      <c r="B105" s="81">
        <v>71</v>
      </c>
      <c r="C105" s="81" t="s">
        <v>0</v>
      </c>
      <c r="D105" s="82">
        <v>24.76</v>
      </c>
      <c r="E105" s="83">
        <v>5.48</v>
      </c>
      <c r="F105" s="82">
        <f t="shared" si="11"/>
        <v>30.240000000000002</v>
      </c>
      <c r="G105" s="79">
        <f>'[1]Ark1'!K91</f>
        <v>0</v>
      </c>
      <c r="H105" s="79">
        <f>'[1]Ark1'!M91</f>
        <v>0</v>
      </c>
      <c r="I105" s="119" t="s">
        <v>34</v>
      </c>
      <c r="J105" s="9">
        <v>850</v>
      </c>
    </row>
    <row r="106" spans="1:10" s="20" customFormat="1" ht="15" customHeight="1">
      <c r="A106" s="49" t="s">
        <v>18</v>
      </c>
      <c r="B106" s="50">
        <v>72</v>
      </c>
      <c r="C106" s="50" t="s">
        <v>0</v>
      </c>
      <c r="D106" s="51">
        <v>36.58</v>
      </c>
      <c r="E106" s="52">
        <v>8.1</v>
      </c>
      <c r="F106" s="51">
        <f t="shared" si="11"/>
        <v>44.68</v>
      </c>
      <c r="G106" s="53">
        <f>'[1]Ark1'!K92</f>
        <v>570</v>
      </c>
      <c r="H106" s="53">
        <f>'[1]Ark1'!M92</f>
        <v>25467.6</v>
      </c>
      <c r="I106" s="85" t="s">
        <v>30</v>
      </c>
      <c r="J106" s="21">
        <v>850</v>
      </c>
    </row>
    <row r="107" spans="1:10" ht="15" customHeight="1">
      <c r="A107" s="10"/>
      <c r="B107" s="11"/>
      <c r="C107" s="11"/>
      <c r="D107" s="13"/>
      <c r="E107" s="14"/>
      <c r="F107" s="13"/>
      <c r="G107" s="15"/>
      <c r="H107" s="76"/>
      <c r="I107" s="94"/>
      <c r="J107" s="9"/>
    </row>
    <row r="108" spans="1:10" ht="19.5" customHeight="1">
      <c r="A108" s="34" t="s">
        <v>9</v>
      </c>
      <c r="B108" s="34"/>
      <c r="C108" s="39"/>
      <c r="D108" s="36"/>
      <c r="E108" s="37"/>
      <c r="F108" s="36"/>
      <c r="G108" s="38"/>
      <c r="H108" s="15"/>
      <c r="I108" s="18"/>
      <c r="J108" s="9"/>
    </row>
    <row r="109" spans="1:10" s="20" customFormat="1" ht="15" customHeight="1">
      <c r="A109" s="49" t="s">
        <v>16</v>
      </c>
      <c r="B109" s="50">
        <v>73</v>
      </c>
      <c r="C109" s="50" t="s">
        <v>0</v>
      </c>
      <c r="D109" s="51">
        <v>34.78</v>
      </c>
      <c r="E109" s="52">
        <v>7.63</v>
      </c>
      <c r="F109" s="51">
        <f aca="true" t="shared" si="12" ref="F109:F119">SUM(D109+E109)</f>
        <v>42.410000000000004</v>
      </c>
      <c r="G109" s="53">
        <f>'[1]Ark1'!K95</f>
        <v>580</v>
      </c>
      <c r="H109" s="53">
        <f>'[1]Ark1'!M95</f>
        <v>24597.800000000003</v>
      </c>
      <c r="I109" s="85" t="s">
        <v>30</v>
      </c>
      <c r="J109" s="21"/>
    </row>
    <row r="110" spans="1:10" ht="15" customHeight="1">
      <c r="A110" s="64" t="s">
        <v>16</v>
      </c>
      <c r="B110" s="65">
        <v>74</v>
      </c>
      <c r="C110" s="65" t="s">
        <v>0</v>
      </c>
      <c r="D110" s="66">
        <v>24.76</v>
      </c>
      <c r="E110" s="67">
        <v>5.43</v>
      </c>
      <c r="F110" s="66">
        <f t="shared" si="12"/>
        <v>30.19</v>
      </c>
      <c r="G110" s="68">
        <f>'[1]Ark1'!K96</f>
        <v>0</v>
      </c>
      <c r="H110" s="68">
        <f>'[1]Ark1'!M96</f>
        <v>0</v>
      </c>
      <c r="I110" s="87" t="s">
        <v>29</v>
      </c>
      <c r="J110" s="9"/>
    </row>
    <row r="111" spans="1:10" ht="15" customHeight="1">
      <c r="A111" s="64" t="s">
        <v>16</v>
      </c>
      <c r="B111" s="65">
        <v>75</v>
      </c>
      <c r="C111" s="65">
        <v>1</v>
      </c>
      <c r="D111" s="66">
        <v>54.18</v>
      </c>
      <c r="E111" s="67">
        <v>11.65</v>
      </c>
      <c r="F111" s="66">
        <f t="shared" si="12"/>
        <v>65.83</v>
      </c>
      <c r="G111" s="68">
        <f>'[1]Ark1'!K97</f>
        <v>580</v>
      </c>
      <c r="H111" s="68">
        <f>'[1]Ark1'!M97</f>
        <v>38181.4</v>
      </c>
      <c r="I111" s="86" t="s">
        <v>30</v>
      </c>
      <c r="J111" s="9"/>
    </row>
    <row r="112" spans="1:10" ht="15" customHeight="1">
      <c r="A112" s="64" t="s">
        <v>17</v>
      </c>
      <c r="B112" s="65">
        <v>76</v>
      </c>
      <c r="C112" s="65">
        <v>1</v>
      </c>
      <c r="D112" s="66">
        <v>55.41</v>
      </c>
      <c r="E112" s="67">
        <v>9.67</v>
      </c>
      <c r="F112" s="66">
        <f t="shared" si="12"/>
        <v>65.08</v>
      </c>
      <c r="G112" s="68">
        <f>'[1]Ark1'!K98</f>
        <v>580</v>
      </c>
      <c r="H112" s="68">
        <f>'[1]Ark1'!M98</f>
        <v>37746.4</v>
      </c>
      <c r="I112" s="86" t="s">
        <v>30</v>
      </c>
      <c r="J112" s="9"/>
    </row>
    <row r="113" spans="1:10" ht="15" customHeight="1">
      <c r="A113" s="80" t="s">
        <v>17</v>
      </c>
      <c r="B113" s="81">
        <v>77</v>
      </c>
      <c r="C113" s="81">
        <v>1</v>
      </c>
      <c r="D113" s="82">
        <v>51.83</v>
      </c>
      <c r="E113" s="83">
        <v>9.05</v>
      </c>
      <c r="F113" s="82">
        <f t="shared" si="12"/>
        <v>60.879999999999995</v>
      </c>
      <c r="G113" s="79">
        <f>'[1]Ark1'!K99</f>
        <v>0</v>
      </c>
      <c r="H113" s="79">
        <f>'[1]Ark1'!M99</f>
        <v>0</v>
      </c>
      <c r="I113" s="119" t="s">
        <v>34</v>
      </c>
      <c r="J113" s="9"/>
    </row>
    <row r="114" spans="1:10" ht="15" customHeight="1">
      <c r="A114" s="64" t="s">
        <v>17</v>
      </c>
      <c r="B114" s="65">
        <v>78</v>
      </c>
      <c r="C114" s="65" t="s">
        <v>0</v>
      </c>
      <c r="D114" s="66">
        <v>30.52</v>
      </c>
      <c r="E114" s="67">
        <v>5.43</v>
      </c>
      <c r="F114" s="66">
        <f t="shared" si="12"/>
        <v>35.95</v>
      </c>
      <c r="G114" s="68">
        <f>'[1]Ark1'!K100</f>
        <v>580</v>
      </c>
      <c r="H114" s="68">
        <f>'[1]Ark1'!M100</f>
        <v>20851</v>
      </c>
      <c r="I114" s="86" t="s">
        <v>30</v>
      </c>
      <c r="J114" s="9"/>
    </row>
    <row r="115" spans="1:10" ht="15" customHeight="1">
      <c r="A115" s="64" t="s">
        <v>17</v>
      </c>
      <c r="B115" s="65">
        <v>79</v>
      </c>
      <c r="C115" s="65">
        <v>1</v>
      </c>
      <c r="D115" s="66">
        <v>51.18</v>
      </c>
      <c r="E115" s="67">
        <v>9.11</v>
      </c>
      <c r="F115" s="66">
        <f t="shared" si="12"/>
        <v>60.29</v>
      </c>
      <c r="G115" s="68">
        <f>'[1]Ark1'!K101</f>
        <v>580</v>
      </c>
      <c r="H115" s="68">
        <f>'[1]Ark1'!M101</f>
        <v>34968.2</v>
      </c>
      <c r="I115" s="86" t="s">
        <v>30</v>
      </c>
      <c r="J115" s="9"/>
    </row>
    <row r="116" spans="1:10" ht="15" customHeight="1">
      <c r="A116" s="64" t="s">
        <v>17</v>
      </c>
      <c r="B116" s="65">
        <v>80</v>
      </c>
      <c r="C116" s="65">
        <v>1</v>
      </c>
      <c r="D116" s="66">
        <v>55.41</v>
      </c>
      <c r="E116" s="67">
        <v>9.86</v>
      </c>
      <c r="F116" s="66">
        <f t="shared" si="12"/>
        <v>65.27</v>
      </c>
      <c r="G116" s="68">
        <f>'[1]Ark1'!K102</f>
        <v>580</v>
      </c>
      <c r="H116" s="68">
        <f>'[1]Ark1'!M102</f>
        <v>37856.6</v>
      </c>
      <c r="I116" s="86" t="s">
        <v>30</v>
      </c>
      <c r="J116" s="9" t="s">
        <v>31</v>
      </c>
    </row>
    <row r="117" spans="1:10" ht="15" customHeight="1">
      <c r="A117" s="64" t="s">
        <v>18</v>
      </c>
      <c r="B117" s="65">
        <v>81</v>
      </c>
      <c r="C117" s="65">
        <v>1</v>
      </c>
      <c r="D117" s="66">
        <v>54.18</v>
      </c>
      <c r="E117" s="67">
        <v>11.54</v>
      </c>
      <c r="F117" s="66">
        <f t="shared" si="12"/>
        <v>65.72</v>
      </c>
      <c r="G117" s="68">
        <f>'[1]Ark1'!K103</f>
        <v>580</v>
      </c>
      <c r="H117" s="68">
        <f>'[1]Ark1'!M103</f>
        <v>38117.6</v>
      </c>
      <c r="I117" s="86" t="s">
        <v>30</v>
      </c>
      <c r="J117" s="9"/>
    </row>
    <row r="118" spans="1:10" ht="15" customHeight="1">
      <c r="A118" s="64" t="s">
        <v>18</v>
      </c>
      <c r="B118" s="65">
        <v>82</v>
      </c>
      <c r="C118" s="65" t="s">
        <v>0</v>
      </c>
      <c r="D118" s="66">
        <v>24.76</v>
      </c>
      <c r="E118" s="67">
        <v>5.48</v>
      </c>
      <c r="F118" s="66">
        <f t="shared" si="12"/>
        <v>30.240000000000002</v>
      </c>
      <c r="G118" s="68">
        <f>'[1]Ark1'!K104</f>
        <v>0</v>
      </c>
      <c r="H118" s="68">
        <f>'[1]Ark1'!M104</f>
        <v>0</v>
      </c>
      <c r="I118" s="87" t="s">
        <v>29</v>
      </c>
      <c r="J118" s="9"/>
    </row>
    <row r="119" spans="1:10" s="20" customFormat="1" ht="15" customHeight="1">
      <c r="A119" s="49" t="s">
        <v>18</v>
      </c>
      <c r="B119" s="50">
        <v>83</v>
      </c>
      <c r="C119" s="50" t="s">
        <v>0</v>
      </c>
      <c r="D119" s="51">
        <v>34.78</v>
      </c>
      <c r="E119" s="52">
        <v>7.7</v>
      </c>
      <c r="F119" s="51">
        <f t="shared" si="12"/>
        <v>42.480000000000004</v>
      </c>
      <c r="G119" s="53">
        <f>'[1]Ark1'!K105</f>
        <v>580</v>
      </c>
      <c r="H119" s="53">
        <f>'[1]Ark1'!M105</f>
        <v>24638.4</v>
      </c>
      <c r="I119" s="85" t="s">
        <v>30</v>
      </c>
      <c r="J119" s="21"/>
    </row>
    <row r="120" spans="1:10" ht="15" customHeight="1">
      <c r="A120" s="10"/>
      <c r="B120" s="11"/>
      <c r="C120" s="11"/>
      <c r="D120" s="13"/>
      <c r="E120" s="14"/>
      <c r="F120" s="13"/>
      <c r="G120" s="15"/>
      <c r="H120" s="76"/>
      <c r="I120" s="93"/>
      <c r="J120" s="9"/>
    </row>
    <row r="121" spans="1:10" ht="21" customHeight="1">
      <c r="A121" s="22" t="s">
        <v>19</v>
      </c>
      <c r="B121" s="22" t="s">
        <v>20</v>
      </c>
      <c r="C121" s="22" t="s">
        <v>21</v>
      </c>
      <c r="D121" s="22" t="s">
        <v>33</v>
      </c>
      <c r="E121" s="22" t="s">
        <v>32</v>
      </c>
      <c r="F121" s="22" t="s">
        <v>24</v>
      </c>
      <c r="G121" s="22" t="s">
        <v>25</v>
      </c>
      <c r="H121" s="22" t="s">
        <v>27</v>
      </c>
      <c r="I121" s="47" t="s">
        <v>28</v>
      </c>
      <c r="J121" s="9"/>
    </row>
    <row r="122" spans="1:10" ht="12.75">
      <c r="A122" s="9"/>
      <c r="B122" s="22"/>
      <c r="C122" s="22"/>
      <c r="D122" s="22" t="s">
        <v>22</v>
      </c>
      <c r="E122" s="22" t="s">
        <v>23</v>
      </c>
      <c r="F122" s="22" t="s">
        <v>23</v>
      </c>
      <c r="G122" s="22" t="s">
        <v>26</v>
      </c>
      <c r="H122" s="22" t="s">
        <v>26</v>
      </c>
      <c r="I122" s="9"/>
      <c r="J122" s="9"/>
    </row>
    <row r="123" spans="1:10" ht="15" customHeight="1">
      <c r="A123" s="10"/>
      <c r="B123" s="11"/>
      <c r="C123" s="11"/>
      <c r="D123" s="13"/>
      <c r="E123" s="14"/>
      <c r="F123" s="13"/>
      <c r="G123" s="15"/>
      <c r="H123" s="15"/>
      <c r="I123" s="33"/>
      <c r="J123" s="9"/>
    </row>
    <row r="124" spans="1:10" ht="19.5" customHeight="1">
      <c r="A124" s="34" t="s">
        <v>10</v>
      </c>
      <c r="B124" s="34"/>
      <c r="C124" s="39"/>
      <c r="D124" s="36"/>
      <c r="E124" s="37"/>
      <c r="F124" s="36"/>
      <c r="G124" s="38"/>
      <c r="H124" s="15"/>
      <c r="I124" s="33"/>
      <c r="J124" s="9"/>
    </row>
    <row r="125" spans="1:10" ht="15" customHeight="1">
      <c r="A125" s="69" t="s">
        <v>16</v>
      </c>
      <c r="B125" s="70">
        <v>84</v>
      </c>
      <c r="C125" s="70">
        <v>1</v>
      </c>
      <c r="D125" s="71">
        <v>50.89</v>
      </c>
      <c r="E125" s="72">
        <v>9.59</v>
      </c>
      <c r="F125" s="71">
        <f aca="true" t="shared" si="13" ref="F125:F131">SUM(D125+E125)</f>
        <v>60.480000000000004</v>
      </c>
      <c r="G125" s="73">
        <f>'[1]Ark1'!K108</f>
        <v>595</v>
      </c>
      <c r="H125" s="73">
        <f>'[1]Ark1'!M108</f>
        <v>35985.600000000006</v>
      </c>
      <c r="I125" s="84" t="s">
        <v>30</v>
      </c>
      <c r="J125" s="9"/>
    </row>
    <row r="126" spans="1:10" ht="15" customHeight="1">
      <c r="A126" s="69" t="s">
        <v>16</v>
      </c>
      <c r="B126" s="70">
        <v>85</v>
      </c>
      <c r="C126" s="70" t="s">
        <v>0</v>
      </c>
      <c r="D126" s="71">
        <v>41.62</v>
      </c>
      <c r="E126" s="72">
        <v>8.03</v>
      </c>
      <c r="F126" s="71">
        <f t="shared" si="13"/>
        <v>49.65</v>
      </c>
      <c r="G126" s="73">
        <f>'[1]Ark1'!K109</f>
        <v>595</v>
      </c>
      <c r="H126" s="73">
        <f>'[1]Ark1'!M109</f>
        <v>29541.75</v>
      </c>
      <c r="I126" s="84" t="s">
        <v>30</v>
      </c>
      <c r="J126" s="9"/>
    </row>
    <row r="127" spans="1:10" ht="15" customHeight="1">
      <c r="A127" s="69" t="s">
        <v>17</v>
      </c>
      <c r="B127" s="70">
        <v>86</v>
      </c>
      <c r="C127" s="70">
        <v>1</v>
      </c>
      <c r="D127" s="71">
        <v>73.85</v>
      </c>
      <c r="E127" s="72">
        <v>10.9</v>
      </c>
      <c r="F127" s="71">
        <f t="shared" si="13"/>
        <v>84.75</v>
      </c>
      <c r="G127" s="73">
        <f>'[1]Ark1'!K110</f>
        <v>595</v>
      </c>
      <c r="H127" s="73">
        <f>'[1]Ark1'!M110</f>
        <v>50426.25</v>
      </c>
      <c r="I127" s="84" t="s">
        <v>30</v>
      </c>
      <c r="J127" s="9"/>
    </row>
    <row r="128" spans="1:10" ht="15" customHeight="1">
      <c r="A128" s="69" t="s">
        <v>17</v>
      </c>
      <c r="B128" s="70">
        <v>87</v>
      </c>
      <c r="C128" s="70">
        <v>3</v>
      </c>
      <c r="D128" s="74">
        <v>135.48</v>
      </c>
      <c r="E128" s="75">
        <v>11.82</v>
      </c>
      <c r="F128" s="74">
        <v>159.12</v>
      </c>
      <c r="G128" s="73">
        <f>'[1]Ark1'!K111</f>
        <v>595</v>
      </c>
      <c r="H128" s="73">
        <f>'[1]Ark1'!M111</f>
        <v>87643.49999999999</v>
      </c>
      <c r="I128" s="84" t="s">
        <v>30</v>
      </c>
      <c r="J128" s="9"/>
    </row>
    <row r="129" spans="1:10" ht="15" customHeight="1">
      <c r="A129" s="69" t="s">
        <v>17</v>
      </c>
      <c r="B129" s="70">
        <v>88</v>
      </c>
      <c r="C129" s="70">
        <v>1</v>
      </c>
      <c r="D129" s="71">
        <v>73.85</v>
      </c>
      <c r="E129" s="72">
        <v>10.89</v>
      </c>
      <c r="F129" s="71">
        <f t="shared" si="13"/>
        <v>84.74</v>
      </c>
      <c r="G129" s="73">
        <f>'[1]Ark1'!K112</f>
        <v>595</v>
      </c>
      <c r="H129" s="73">
        <f>'[1]Ark1'!M112</f>
        <v>50420.299999999996</v>
      </c>
      <c r="I129" s="84" t="s">
        <v>30</v>
      </c>
      <c r="J129" s="9"/>
    </row>
    <row r="130" spans="1:10" ht="15" customHeight="1">
      <c r="A130" s="69" t="s">
        <v>18</v>
      </c>
      <c r="B130" s="70">
        <v>89</v>
      </c>
      <c r="C130" s="70" t="s">
        <v>0</v>
      </c>
      <c r="D130" s="71">
        <v>41.62</v>
      </c>
      <c r="E130" s="72">
        <v>7.97</v>
      </c>
      <c r="F130" s="71">
        <f t="shared" si="13"/>
        <v>49.589999999999996</v>
      </c>
      <c r="G130" s="73">
        <f>'[1]Ark1'!K113</f>
        <v>595</v>
      </c>
      <c r="H130" s="73">
        <f>'[1]Ark1'!M113</f>
        <v>29506.05</v>
      </c>
      <c r="I130" s="84" t="s">
        <v>30</v>
      </c>
      <c r="J130" s="9"/>
    </row>
    <row r="131" spans="1:10" ht="15" customHeight="1">
      <c r="A131" s="69" t="s">
        <v>18</v>
      </c>
      <c r="B131" s="70">
        <v>90</v>
      </c>
      <c r="C131" s="70">
        <v>1</v>
      </c>
      <c r="D131" s="71">
        <v>50.89</v>
      </c>
      <c r="E131" s="72">
        <v>9.64</v>
      </c>
      <c r="F131" s="71">
        <f t="shared" si="13"/>
        <v>60.53</v>
      </c>
      <c r="G131" s="73">
        <f>'[1]Ark1'!K114</f>
        <v>595</v>
      </c>
      <c r="H131" s="73">
        <f>'[1]Ark1'!M114</f>
        <v>36015.35</v>
      </c>
      <c r="I131" s="84" t="s">
        <v>30</v>
      </c>
      <c r="J131" s="9"/>
    </row>
    <row r="132" spans="1:10" ht="15" customHeight="1">
      <c r="A132" s="10"/>
      <c r="B132" s="11"/>
      <c r="C132" s="12"/>
      <c r="D132" s="16"/>
      <c r="E132" s="14"/>
      <c r="F132" s="13"/>
      <c r="G132" s="15"/>
      <c r="H132" s="76"/>
      <c r="I132" s="43"/>
      <c r="J132" s="9"/>
    </row>
    <row r="133" spans="1:10" ht="19.5" customHeight="1">
      <c r="A133" s="34" t="s">
        <v>11</v>
      </c>
      <c r="B133" s="34"/>
      <c r="C133" s="35"/>
      <c r="D133" s="40"/>
      <c r="E133" s="37"/>
      <c r="F133" s="36"/>
      <c r="G133" s="38"/>
      <c r="H133" s="15"/>
      <c r="I133" s="43"/>
      <c r="J133" s="9"/>
    </row>
    <row r="134" spans="1:10" s="20" customFormat="1" ht="15" customHeight="1">
      <c r="A134" s="133" t="s">
        <v>16</v>
      </c>
      <c r="B134" s="134">
        <v>91</v>
      </c>
      <c r="C134" s="134" t="s">
        <v>0</v>
      </c>
      <c r="D134" s="135">
        <v>29.55</v>
      </c>
      <c r="E134" s="133">
        <v>5.9</v>
      </c>
      <c r="F134" s="135">
        <f aca="true" t="shared" si="14" ref="F134:F143">SUM(D134+E134)</f>
        <v>35.45</v>
      </c>
      <c r="G134" s="136">
        <v>495</v>
      </c>
      <c r="H134" s="136">
        <v>17548</v>
      </c>
      <c r="I134" s="137" t="s">
        <v>35</v>
      </c>
      <c r="J134" s="21"/>
    </row>
    <row r="135" spans="1:10" ht="15" customHeight="1">
      <c r="A135" s="121" t="s">
        <v>16</v>
      </c>
      <c r="B135" s="122">
        <v>92</v>
      </c>
      <c r="C135" s="122" t="s">
        <v>0</v>
      </c>
      <c r="D135" s="123">
        <v>24.68</v>
      </c>
      <c r="E135" s="124">
        <v>4.92</v>
      </c>
      <c r="F135" s="123">
        <f t="shared" si="14"/>
        <v>29.6</v>
      </c>
      <c r="G135" s="125">
        <f>'[1]Ark1'!K120</f>
        <v>0</v>
      </c>
      <c r="H135" s="125">
        <f>'[1]Ark1'!M120</f>
        <v>0</v>
      </c>
      <c r="I135" s="119" t="s">
        <v>34</v>
      </c>
      <c r="J135" s="9"/>
    </row>
    <row r="136" spans="1:10" ht="15" customHeight="1">
      <c r="A136" s="49" t="s">
        <v>16</v>
      </c>
      <c r="B136" s="50">
        <v>93</v>
      </c>
      <c r="C136" s="50">
        <v>1</v>
      </c>
      <c r="D136" s="51">
        <v>49.55</v>
      </c>
      <c r="E136" s="52">
        <v>9.67</v>
      </c>
      <c r="F136" s="51">
        <f t="shared" si="14"/>
        <v>59.22</v>
      </c>
      <c r="G136" s="53">
        <f>'[1]Ark1'!K121</f>
        <v>0</v>
      </c>
      <c r="H136" s="53">
        <f>'[1]Ark1'!M121</f>
        <v>0</v>
      </c>
      <c r="I136" s="92" t="s">
        <v>29</v>
      </c>
      <c r="J136" s="9"/>
    </row>
    <row r="137" spans="1:10" ht="15" customHeight="1">
      <c r="A137" s="49" t="s">
        <v>17</v>
      </c>
      <c r="B137" s="50">
        <v>94</v>
      </c>
      <c r="C137" s="50">
        <v>1</v>
      </c>
      <c r="D137" s="51">
        <v>56.12</v>
      </c>
      <c r="E137" s="51">
        <v>8.8</v>
      </c>
      <c r="F137" s="51">
        <f t="shared" si="14"/>
        <v>64.92</v>
      </c>
      <c r="G137" s="53">
        <f>'[1]Ark1'!K122</f>
        <v>530</v>
      </c>
      <c r="H137" s="53">
        <f>'[1]Ark1'!M122</f>
        <v>34407.6</v>
      </c>
      <c r="I137" s="85" t="s">
        <v>30</v>
      </c>
      <c r="J137" s="9"/>
    </row>
    <row r="138" spans="1:10" ht="15" customHeight="1">
      <c r="A138" s="49" t="s">
        <v>17</v>
      </c>
      <c r="B138" s="50">
        <v>95</v>
      </c>
      <c r="C138" s="50">
        <v>1</v>
      </c>
      <c r="D138" s="51">
        <v>53.21</v>
      </c>
      <c r="E138" s="51">
        <v>8.35</v>
      </c>
      <c r="F138" s="51">
        <f t="shared" si="14"/>
        <v>61.56</v>
      </c>
      <c r="G138" s="53">
        <f>'[1]Ark1'!K123</f>
        <v>530</v>
      </c>
      <c r="H138" s="53">
        <f>'[1]Ark1'!M123</f>
        <v>32626.800000000003</v>
      </c>
      <c r="I138" s="85" t="s">
        <v>30</v>
      </c>
      <c r="J138" s="9"/>
    </row>
    <row r="139" spans="1:10" ht="15" customHeight="1">
      <c r="A139" s="49" t="s">
        <v>17</v>
      </c>
      <c r="B139" s="50">
        <v>96</v>
      </c>
      <c r="C139" s="50">
        <v>1</v>
      </c>
      <c r="D139" s="51">
        <v>53.21</v>
      </c>
      <c r="E139" s="51">
        <v>8.48</v>
      </c>
      <c r="F139" s="51">
        <f t="shared" si="14"/>
        <v>61.69</v>
      </c>
      <c r="G139" s="53">
        <f>'[1]Ark1'!K124</f>
        <v>530</v>
      </c>
      <c r="H139" s="53">
        <f>'[1]Ark1'!M124</f>
        <v>32695.699999999997</v>
      </c>
      <c r="I139" s="85" t="s">
        <v>30</v>
      </c>
      <c r="J139" s="9"/>
    </row>
    <row r="140" spans="1:10" ht="15" customHeight="1">
      <c r="A140" s="49" t="s">
        <v>17</v>
      </c>
      <c r="B140" s="50">
        <v>97</v>
      </c>
      <c r="C140" s="50">
        <v>1</v>
      </c>
      <c r="D140" s="51">
        <v>56.12</v>
      </c>
      <c r="E140" s="51">
        <v>8.94</v>
      </c>
      <c r="F140" s="51">
        <f t="shared" si="14"/>
        <v>65.06</v>
      </c>
      <c r="G140" s="53">
        <f>'[1]Ark1'!K125</f>
        <v>530</v>
      </c>
      <c r="H140" s="53">
        <f>'[1]Ark1'!M125</f>
        <v>34481.8</v>
      </c>
      <c r="I140" s="85" t="s">
        <v>30</v>
      </c>
      <c r="J140" s="9"/>
    </row>
    <row r="141" spans="1:10" ht="15" customHeight="1">
      <c r="A141" s="49" t="s">
        <v>18</v>
      </c>
      <c r="B141" s="50">
        <v>98</v>
      </c>
      <c r="C141" s="50">
        <v>1</v>
      </c>
      <c r="D141" s="51">
        <v>49.55</v>
      </c>
      <c r="E141" s="51">
        <v>9.52</v>
      </c>
      <c r="F141" s="51">
        <f t="shared" si="14"/>
        <v>59.06999999999999</v>
      </c>
      <c r="G141" s="53">
        <f>'[1]Ark1'!K126</f>
        <v>0</v>
      </c>
      <c r="H141" s="53">
        <f>'[1]Ark1'!M126</f>
        <v>0</v>
      </c>
      <c r="I141" s="92" t="s">
        <v>29</v>
      </c>
      <c r="J141" s="9"/>
    </row>
    <row r="142" spans="1:10" ht="15" customHeight="1">
      <c r="A142" s="121" t="s">
        <v>18</v>
      </c>
      <c r="B142" s="122">
        <v>99</v>
      </c>
      <c r="C142" s="122" t="s">
        <v>0</v>
      </c>
      <c r="D142" s="123">
        <v>24.68</v>
      </c>
      <c r="E142" s="123">
        <v>4.92</v>
      </c>
      <c r="F142" s="123">
        <f t="shared" si="14"/>
        <v>29.6</v>
      </c>
      <c r="G142" s="125">
        <f>'[1]Ark1'!K127</f>
        <v>0</v>
      </c>
      <c r="H142" s="120">
        <f>'[1]Ark1'!M127</f>
        <v>0</v>
      </c>
      <c r="I142" s="119" t="s">
        <v>34</v>
      </c>
      <c r="J142" s="9"/>
    </row>
    <row r="143" spans="1:10" s="20" customFormat="1" ht="15" customHeight="1">
      <c r="A143" s="133" t="s">
        <v>18</v>
      </c>
      <c r="B143" s="134">
        <v>100</v>
      </c>
      <c r="C143" s="134" t="s">
        <v>0</v>
      </c>
      <c r="D143" s="135">
        <v>29.55</v>
      </c>
      <c r="E143" s="135">
        <v>5.9</v>
      </c>
      <c r="F143" s="135">
        <f t="shared" si="14"/>
        <v>35.45</v>
      </c>
      <c r="G143" s="136">
        <v>495</v>
      </c>
      <c r="H143" s="136">
        <v>17548</v>
      </c>
      <c r="I143" s="137" t="s">
        <v>35</v>
      </c>
      <c r="J143" s="21"/>
    </row>
    <row r="144" spans="1:10" ht="15" customHeight="1">
      <c r="A144" s="10"/>
      <c r="B144" s="12"/>
      <c r="C144" s="12"/>
      <c r="D144" s="13"/>
      <c r="E144" s="17"/>
      <c r="F144" s="13"/>
      <c r="G144" s="15"/>
      <c r="H144" s="76"/>
      <c r="I144" s="33"/>
      <c r="J144" s="9"/>
    </row>
    <row r="145" spans="1:10" ht="21" customHeight="1">
      <c r="A145" s="22" t="s">
        <v>19</v>
      </c>
      <c r="B145" s="22" t="s">
        <v>20</v>
      </c>
      <c r="C145" s="22" t="s">
        <v>21</v>
      </c>
      <c r="D145" s="22" t="s">
        <v>33</v>
      </c>
      <c r="E145" s="22" t="s">
        <v>32</v>
      </c>
      <c r="F145" s="22" t="s">
        <v>24</v>
      </c>
      <c r="G145" s="22" t="s">
        <v>25</v>
      </c>
      <c r="H145" s="22" t="s">
        <v>27</v>
      </c>
      <c r="I145" s="47" t="s">
        <v>28</v>
      </c>
      <c r="J145" s="9"/>
    </row>
    <row r="146" spans="1:10" ht="12.75">
      <c r="A146" s="9"/>
      <c r="B146" s="22"/>
      <c r="C146" s="22"/>
      <c r="D146" s="22" t="s">
        <v>22</v>
      </c>
      <c r="E146" s="22" t="s">
        <v>23</v>
      </c>
      <c r="F146" s="22" t="s">
        <v>23</v>
      </c>
      <c r="G146" s="22" t="s">
        <v>26</v>
      </c>
      <c r="H146" s="22" t="s">
        <v>26</v>
      </c>
      <c r="I146" s="9"/>
      <c r="J146" s="9"/>
    </row>
    <row r="147" spans="1:10" ht="15" customHeight="1">
      <c r="A147" s="10"/>
      <c r="B147" s="12"/>
      <c r="C147" s="12"/>
      <c r="D147" s="13"/>
      <c r="E147" s="17"/>
      <c r="F147" s="13"/>
      <c r="G147" s="15"/>
      <c r="H147" s="15"/>
      <c r="I147" s="33"/>
      <c r="J147" s="9"/>
    </row>
    <row r="148" spans="1:10" ht="19.5" customHeight="1">
      <c r="A148" s="41" t="s">
        <v>12</v>
      </c>
      <c r="B148" s="41"/>
      <c r="C148" s="35"/>
      <c r="D148" s="36"/>
      <c r="E148" s="42"/>
      <c r="F148" s="36"/>
      <c r="G148" s="38"/>
      <c r="H148" s="15"/>
      <c r="I148" s="33"/>
      <c r="J148" s="9"/>
    </row>
    <row r="149" spans="1:10" s="20" customFormat="1" ht="15" customHeight="1">
      <c r="A149" s="80" t="s">
        <v>16</v>
      </c>
      <c r="B149" s="81">
        <v>101</v>
      </c>
      <c r="C149" s="81" t="s">
        <v>0</v>
      </c>
      <c r="D149" s="82">
        <v>36.3</v>
      </c>
      <c r="E149" s="83">
        <v>7.88</v>
      </c>
      <c r="F149" s="82">
        <f aca="true" t="shared" si="15" ref="F149:F159">SUM(D149+E149)</f>
        <v>44.18</v>
      </c>
      <c r="G149" s="79">
        <f>'[1]Ark1'!K131</f>
        <v>0</v>
      </c>
      <c r="H149" s="79">
        <f>'[1]Ark1'!M131</f>
        <v>0</v>
      </c>
      <c r="I149" s="119" t="s">
        <v>34</v>
      </c>
      <c r="J149" s="21"/>
    </row>
    <row r="150" spans="1:10" ht="15" customHeight="1">
      <c r="A150" s="80" t="s">
        <v>16</v>
      </c>
      <c r="B150" s="81">
        <v>102</v>
      </c>
      <c r="C150" s="81" t="s">
        <v>0</v>
      </c>
      <c r="D150" s="82">
        <v>24.78</v>
      </c>
      <c r="E150" s="83">
        <v>5.37</v>
      </c>
      <c r="F150" s="82">
        <f t="shared" si="15"/>
        <v>30.150000000000002</v>
      </c>
      <c r="G150" s="79">
        <f>'[1]Ark1'!K132</f>
        <v>0</v>
      </c>
      <c r="H150" s="79">
        <f>'[1]Ark1'!M132</f>
        <v>0</v>
      </c>
      <c r="I150" s="119" t="s">
        <v>34</v>
      </c>
      <c r="J150" s="9"/>
    </row>
    <row r="151" spans="1:10" ht="15" customHeight="1">
      <c r="A151" s="54" t="s">
        <v>16</v>
      </c>
      <c r="B151" s="55">
        <v>103</v>
      </c>
      <c r="C151" s="55">
        <v>1</v>
      </c>
      <c r="D151" s="56">
        <v>54.18</v>
      </c>
      <c r="E151" s="57">
        <v>11.52</v>
      </c>
      <c r="F151" s="56">
        <f t="shared" si="15"/>
        <v>65.7</v>
      </c>
      <c r="G151" s="58">
        <f>'[1]Ark1'!K133</f>
        <v>550</v>
      </c>
      <c r="H151" s="58">
        <f>'[1]Ark1'!M133</f>
        <v>36135</v>
      </c>
      <c r="I151" s="90" t="s">
        <v>30</v>
      </c>
      <c r="J151" s="9"/>
    </row>
    <row r="152" spans="1:10" ht="15" customHeight="1">
      <c r="A152" s="54" t="s">
        <v>17</v>
      </c>
      <c r="B152" s="55">
        <v>104</v>
      </c>
      <c r="C152" s="55">
        <v>1</v>
      </c>
      <c r="D152" s="56">
        <v>57.32</v>
      </c>
      <c r="E152" s="57">
        <v>9.86</v>
      </c>
      <c r="F152" s="56">
        <f t="shared" si="15"/>
        <v>67.18</v>
      </c>
      <c r="G152" s="58">
        <f>'[1]Ark1'!K134</f>
        <v>0</v>
      </c>
      <c r="H152" s="58">
        <f>'[1]Ark1'!M134</f>
        <v>0</v>
      </c>
      <c r="I152" s="91" t="s">
        <v>29</v>
      </c>
      <c r="J152" s="9"/>
    </row>
    <row r="153" spans="1:10" ht="15" customHeight="1">
      <c r="A153" s="54" t="s">
        <v>17</v>
      </c>
      <c r="B153" s="55">
        <v>105</v>
      </c>
      <c r="C153" s="55">
        <v>1</v>
      </c>
      <c r="D153" s="56">
        <v>53.75</v>
      </c>
      <c r="E153" s="57">
        <v>9.24</v>
      </c>
      <c r="F153" s="56">
        <f t="shared" si="15"/>
        <v>62.99</v>
      </c>
      <c r="G153" s="58">
        <f>'[1]Ark1'!K135</f>
        <v>0</v>
      </c>
      <c r="H153" s="58">
        <f>'[1]Ark1'!M135</f>
        <v>0</v>
      </c>
      <c r="I153" s="91" t="s">
        <v>29</v>
      </c>
      <c r="J153" s="9"/>
    </row>
    <row r="154" spans="1:10" ht="15" customHeight="1">
      <c r="A154" s="54" t="s">
        <v>17</v>
      </c>
      <c r="B154" s="55">
        <v>106</v>
      </c>
      <c r="C154" s="55" t="s">
        <v>0</v>
      </c>
      <c r="D154" s="56">
        <v>30.52</v>
      </c>
      <c r="E154" s="57">
        <v>5.35</v>
      </c>
      <c r="F154" s="56">
        <f t="shared" si="15"/>
        <v>35.87</v>
      </c>
      <c r="G154" s="58">
        <f>'[1]Ark1'!K136</f>
        <v>0</v>
      </c>
      <c r="H154" s="58">
        <f>'[1]Ark1'!M136</f>
        <v>0</v>
      </c>
      <c r="I154" s="91" t="s">
        <v>29</v>
      </c>
      <c r="J154" s="9"/>
    </row>
    <row r="155" spans="1:10" ht="15" customHeight="1">
      <c r="A155" s="80" t="s">
        <v>17</v>
      </c>
      <c r="B155" s="81">
        <v>107</v>
      </c>
      <c r="C155" s="81">
        <v>1</v>
      </c>
      <c r="D155" s="82">
        <v>52.7</v>
      </c>
      <c r="E155" s="83">
        <v>9.24</v>
      </c>
      <c r="F155" s="82">
        <f t="shared" si="15"/>
        <v>61.940000000000005</v>
      </c>
      <c r="G155" s="79">
        <f>'[1]Ark1'!K137</f>
        <v>0</v>
      </c>
      <c r="H155" s="79">
        <f>'[1]Ark1'!M137</f>
        <v>0</v>
      </c>
      <c r="I155" s="119" t="s">
        <v>34</v>
      </c>
      <c r="J155" s="9"/>
    </row>
    <row r="156" spans="1:10" ht="15" customHeight="1">
      <c r="A156" s="80" t="s">
        <v>17</v>
      </c>
      <c r="B156" s="81">
        <v>108</v>
      </c>
      <c r="C156" s="81">
        <v>1</v>
      </c>
      <c r="D156" s="82">
        <v>57.32</v>
      </c>
      <c r="E156" s="83">
        <v>10.05</v>
      </c>
      <c r="F156" s="82">
        <f t="shared" si="15"/>
        <v>67.37</v>
      </c>
      <c r="G156" s="79">
        <f>'[1]Ark1'!K138</f>
        <v>0</v>
      </c>
      <c r="H156" s="79">
        <f>'[1]Ark1'!M138</f>
        <v>0</v>
      </c>
      <c r="I156" s="119" t="s">
        <v>34</v>
      </c>
      <c r="J156" s="9"/>
    </row>
    <row r="157" spans="1:10" ht="15" customHeight="1">
      <c r="A157" s="54" t="s">
        <v>18</v>
      </c>
      <c r="B157" s="55">
        <v>109</v>
      </c>
      <c r="C157" s="55">
        <v>1</v>
      </c>
      <c r="D157" s="56">
        <v>54.18</v>
      </c>
      <c r="E157" s="57">
        <v>11.35</v>
      </c>
      <c r="F157" s="56">
        <f t="shared" si="15"/>
        <v>65.53</v>
      </c>
      <c r="G157" s="58">
        <f>'[1]Ark1'!K139</f>
        <v>550</v>
      </c>
      <c r="H157" s="58">
        <f>'[1]Ark1'!M139</f>
        <v>36041.5</v>
      </c>
      <c r="I157" s="90" t="s">
        <v>30</v>
      </c>
      <c r="J157" s="9"/>
    </row>
    <row r="158" spans="1:10" ht="15" customHeight="1">
      <c r="A158" s="80" t="s">
        <v>18</v>
      </c>
      <c r="B158" s="81">
        <v>110</v>
      </c>
      <c r="C158" s="81" t="s">
        <v>0</v>
      </c>
      <c r="D158" s="82">
        <v>24.76</v>
      </c>
      <c r="E158" s="83">
        <v>5.39</v>
      </c>
      <c r="F158" s="82">
        <f t="shared" si="15"/>
        <v>30.150000000000002</v>
      </c>
      <c r="G158" s="79">
        <f>'[1]Ark1'!K140</f>
        <v>0</v>
      </c>
      <c r="H158" s="79">
        <f>'[1]Ark1'!M140</f>
        <v>0</v>
      </c>
      <c r="I158" s="119" t="s">
        <v>34</v>
      </c>
      <c r="J158" s="9"/>
    </row>
    <row r="159" spans="1:10" s="20" customFormat="1" ht="15" customHeight="1">
      <c r="A159" s="129" t="s">
        <v>18</v>
      </c>
      <c r="B159" s="130">
        <v>111</v>
      </c>
      <c r="C159" s="130" t="s">
        <v>0</v>
      </c>
      <c r="D159" s="131">
        <v>36.3</v>
      </c>
      <c r="E159" s="129">
        <v>7.91</v>
      </c>
      <c r="F159" s="131">
        <f t="shared" si="15"/>
        <v>44.209999999999994</v>
      </c>
      <c r="G159" s="132">
        <v>495</v>
      </c>
      <c r="H159" s="132">
        <v>21883</v>
      </c>
      <c r="I159" s="137" t="s">
        <v>35</v>
      </c>
      <c r="J159" s="21"/>
    </row>
    <row r="160" spans="1:10" ht="15" customHeight="1">
      <c r="A160" s="10"/>
      <c r="B160" s="11"/>
      <c r="C160" s="11"/>
      <c r="D160" s="13"/>
      <c r="E160" s="14"/>
      <c r="F160" s="13"/>
      <c r="G160" s="15"/>
      <c r="H160" s="76"/>
      <c r="I160" s="43"/>
      <c r="J160" s="9"/>
    </row>
    <row r="161" spans="1:10" ht="19.5" customHeight="1">
      <c r="A161" s="34" t="s">
        <v>13</v>
      </c>
      <c r="B161" s="34"/>
      <c r="C161" s="39"/>
      <c r="D161" s="36"/>
      <c r="E161" s="37"/>
      <c r="F161" s="36"/>
      <c r="G161" s="38"/>
      <c r="H161" s="15"/>
      <c r="I161" s="43"/>
      <c r="J161" s="9"/>
    </row>
    <row r="162" spans="1:10" s="20" customFormat="1" ht="15" customHeight="1">
      <c r="A162" s="49" t="s">
        <v>16</v>
      </c>
      <c r="B162" s="50">
        <v>112</v>
      </c>
      <c r="C162" s="50" t="s">
        <v>0</v>
      </c>
      <c r="D162" s="51">
        <v>34.78</v>
      </c>
      <c r="E162" s="52">
        <v>7.55</v>
      </c>
      <c r="F162" s="51">
        <f>SUM(D162+E162)</f>
        <v>42.33</v>
      </c>
      <c r="G162" s="53">
        <f>'[1]Ark1'!K144</f>
        <v>570</v>
      </c>
      <c r="H162" s="53">
        <f>'[1]Ark1'!M144</f>
        <v>24128.1</v>
      </c>
      <c r="I162" s="85" t="s">
        <v>30</v>
      </c>
      <c r="J162" s="21"/>
    </row>
    <row r="163" spans="1:10" ht="15" customHeight="1">
      <c r="A163" s="80" t="s">
        <v>16</v>
      </c>
      <c r="B163" s="81">
        <v>113</v>
      </c>
      <c r="C163" s="81" t="s">
        <v>0</v>
      </c>
      <c r="D163" s="82">
        <v>24.76</v>
      </c>
      <c r="E163" s="83">
        <v>5.37</v>
      </c>
      <c r="F163" s="82">
        <f>SUM(D163+E163)</f>
        <v>30.130000000000003</v>
      </c>
      <c r="G163" s="79">
        <f>'[1]Ark1'!K145</f>
        <v>0</v>
      </c>
      <c r="H163" s="79">
        <f>'[1]Ark1'!M145</f>
        <v>0</v>
      </c>
      <c r="I163" s="119" t="s">
        <v>34</v>
      </c>
      <c r="J163" s="9"/>
    </row>
    <row r="164" spans="1:10" ht="15" customHeight="1">
      <c r="A164" s="59" t="s">
        <v>16</v>
      </c>
      <c r="B164" s="60">
        <v>114</v>
      </c>
      <c r="C164" s="60">
        <v>1</v>
      </c>
      <c r="D164" s="61">
        <v>54.18</v>
      </c>
      <c r="E164" s="62">
        <v>11.52</v>
      </c>
      <c r="F164" s="61">
        <f aca="true" t="shared" si="16" ref="F164:F172">SUM(D164+E164)</f>
        <v>65.7</v>
      </c>
      <c r="G164" s="63">
        <f>'[1]Ark1'!K146</f>
        <v>570</v>
      </c>
      <c r="H164" s="63">
        <f>'[1]Ark1'!M146</f>
        <v>37449</v>
      </c>
      <c r="I164" s="88" t="s">
        <v>30</v>
      </c>
      <c r="J164" s="9"/>
    </row>
    <row r="165" spans="1:10" ht="15" customHeight="1">
      <c r="A165" s="59" t="s">
        <v>17</v>
      </c>
      <c r="B165" s="60">
        <v>115</v>
      </c>
      <c r="C165" s="60">
        <v>1</v>
      </c>
      <c r="D165" s="61">
        <v>55.4</v>
      </c>
      <c r="E165" s="62">
        <v>9.53</v>
      </c>
      <c r="F165" s="61">
        <f t="shared" si="16"/>
        <v>64.92999999999999</v>
      </c>
      <c r="G165" s="63">
        <f>'[1]Ark1'!K147</f>
        <v>570</v>
      </c>
      <c r="H165" s="63">
        <f>'[1]Ark1'!M147</f>
        <v>37010.1</v>
      </c>
      <c r="I165" s="88" t="s">
        <v>30</v>
      </c>
      <c r="J165" s="9"/>
    </row>
    <row r="166" spans="1:10" ht="15" customHeight="1">
      <c r="A166" s="59" t="s">
        <v>17</v>
      </c>
      <c r="B166" s="60">
        <v>116</v>
      </c>
      <c r="C166" s="60">
        <v>1</v>
      </c>
      <c r="D166" s="61">
        <v>51.83</v>
      </c>
      <c r="E166" s="62">
        <v>8.91</v>
      </c>
      <c r="F166" s="61">
        <f t="shared" si="16"/>
        <v>60.739999999999995</v>
      </c>
      <c r="G166" s="63">
        <f>'[1]Ark1'!K148</f>
        <v>570</v>
      </c>
      <c r="H166" s="63">
        <f>'[1]Ark1'!M148</f>
        <v>34621.799999999996</v>
      </c>
      <c r="I166" s="88" t="s">
        <v>30</v>
      </c>
      <c r="J166" s="9"/>
    </row>
    <row r="167" spans="1:10" ht="15" customHeight="1">
      <c r="A167" s="59" t="s">
        <v>17</v>
      </c>
      <c r="B167" s="60">
        <v>117</v>
      </c>
      <c r="C167" s="60" t="s">
        <v>0</v>
      </c>
      <c r="D167" s="61">
        <v>30.52</v>
      </c>
      <c r="E167" s="62">
        <v>5.35</v>
      </c>
      <c r="F167" s="61">
        <f t="shared" si="16"/>
        <v>35.87</v>
      </c>
      <c r="G167" s="63">
        <f>'[1]Ark1'!K149</f>
        <v>0</v>
      </c>
      <c r="H167" s="63">
        <f>'[1]Ark1'!M149</f>
        <v>0</v>
      </c>
      <c r="I167" s="89" t="s">
        <v>29</v>
      </c>
      <c r="J167" s="9"/>
    </row>
    <row r="168" spans="1:10" ht="15" customHeight="1">
      <c r="A168" s="59" t="s">
        <v>17</v>
      </c>
      <c r="B168" s="60">
        <v>118</v>
      </c>
      <c r="C168" s="60">
        <v>1</v>
      </c>
      <c r="D168" s="61">
        <v>51.18</v>
      </c>
      <c r="E168" s="62">
        <v>8.97</v>
      </c>
      <c r="F168" s="61">
        <f t="shared" si="16"/>
        <v>60.15</v>
      </c>
      <c r="G168" s="63">
        <f>'[1]Ark1'!K150</f>
        <v>0</v>
      </c>
      <c r="H168" s="63">
        <f>'[1]Ark1'!M150</f>
        <v>0</v>
      </c>
      <c r="I168" s="89" t="s">
        <v>29</v>
      </c>
      <c r="J168" s="9"/>
    </row>
    <row r="169" spans="1:10" ht="15" customHeight="1">
      <c r="A169" s="59" t="s">
        <v>17</v>
      </c>
      <c r="B169" s="60">
        <v>119</v>
      </c>
      <c r="C169" s="60">
        <v>1</v>
      </c>
      <c r="D169" s="61">
        <v>55.4</v>
      </c>
      <c r="E169" s="62">
        <v>9.71</v>
      </c>
      <c r="F169" s="61">
        <f t="shared" si="16"/>
        <v>65.11</v>
      </c>
      <c r="G169" s="63">
        <f>'[1]Ark1'!K151</f>
        <v>0</v>
      </c>
      <c r="H169" s="63">
        <f>'[1]Ark1'!M151</f>
        <v>0</v>
      </c>
      <c r="I169" s="89" t="s">
        <v>29</v>
      </c>
      <c r="J169" s="9"/>
    </row>
    <row r="170" spans="1:10" ht="15" customHeight="1">
      <c r="A170" s="59" t="s">
        <v>18</v>
      </c>
      <c r="B170" s="60">
        <v>120</v>
      </c>
      <c r="C170" s="60">
        <v>1</v>
      </c>
      <c r="D170" s="61">
        <v>54.18</v>
      </c>
      <c r="E170" s="62">
        <v>11.35</v>
      </c>
      <c r="F170" s="61">
        <f t="shared" si="16"/>
        <v>65.53</v>
      </c>
      <c r="G170" s="63">
        <f>'[1]Ark1'!K152</f>
        <v>570</v>
      </c>
      <c r="H170" s="63">
        <f>'[1]Ark1'!M152</f>
        <v>37352.1</v>
      </c>
      <c r="I170" s="88" t="s">
        <v>30</v>
      </c>
      <c r="J170" s="9"/>
    </row>
    <row r="171" spans="1:10" ht="15" customHeight="1">
      <c r="A171" s="59" t="s">
        <v>18</v>
      </c>
      <c r="B171" s="60">
        <v>121</v>
      </c>
      <c r="C171" s="60" t="s">
        <v>0</v>
      </c>
      <c r="D171" s="61">
        <v>24.76</v>
      </c>
      <c r="E171" s="62">
        <v>5.39</v>
      </c>
      <c r="F171" s="61">
        <f t="shared" si="16"/>
        <v>30.150000000000002</v>
      </c>
      <c r="G171" s="63">
        <f>'[1]Ark1'!K153</f>
        <v>0</v>
      </c>
      <c r="H171" s="63">
        <f>'[1]Ark1'!M153</f>
        <v>0</v>
      </c>
      <c r="I171" s="89" t="s">
        <v>29</v>
      </c>
      <c r="J171" s="9"/>
    </row>
    <row r="172" spans="1:10" s="20" customFormat="1" ht="15" customHeight="1">
      <c r="A172" s="49" t="s">
        <v>18</v>
      </c>
      <c r="B172" s="50">
        <v>122</v>
      </c>
      <c r="C172" s="50" t="s">
        <v>0</v>
      </c>
      <c r="D172" s="51">
        <v>37.78</v>
      </c>
      <c r="E172" s="52">
        <v>8.23</v>
      </c>
      <c r="F172" s="51">
        <f t="shared" si="16"/>
        <v>46.010000000000005</v>
      </c>
      <c r="G172" s="53">
        <f>'[1]Ark1'!K154</f>
        <v>570</v>
      </c>
      <c r="H172" s="53">
        <f>'[1]Ark1'!M154</f>
        <v>26225.700000000004</v>
      </c>
      <c r="I172" s="85" t="s">
        <v>30</v>
      </c>
      <c r="J172" s="21"/>
    </row>
    <row r="173" spans="1:10" ht="15" customHeight="1">
      <c r="A173" s="10"/>
      <c r="B173" s="11"/>
      <c r="C173" s="11"/>
      <c r="D173" s="13"/>
      <c r="E173" s="14"/>
      <c r="F173" s="13"/>
      <c r="G173" s="15"/>
      <c r="H173" s="76"/>
      <c r="I173" s="33"/>
      <c r="J173" s="9"/>
    </row>
    <row r="174" spans="1:10" ht="21" customHeight="1">
      <c r="A174" s="22" t="s">
        <v>19</v>
      </c>
      <c r="B174" s="22" t="s">
        <v>20</v>
      </c>
      <c r="C174" s="22" t="s">
        <v>21</v>
      </c>
      <c r="D174" s="22" t="s">
        <v>33</v>
      </c>
      <c r="E174" s="22" t="s">
        <v>32</v>
      </c>
      <c r="F174" s="22" t="s">
        <v>24</v>
      </c>
      <c r="G174" s="22" t="s">
        <v>25</v>
      </c>
      <c r="H174" s="22" t="s">
        <v>27</v>
      </c>
      <c r="I174" s="47" t="s">
        <v>28</v>
      </c>
      <c r="J174" s="9"/>
    </row>
    <row r="175" spans="1:10" ht="12.75">
      <c r="A175" s="9"/>
      <c r="B175" s="22"/>
      <c r="C175" s="22"/>
      <c r="D175" s="22" t="s">
        <v>22</v>
      </c>
      <c r="E175" s="22" t="s">
        <v>23</v>
      </c>
      <c r="F175" s="22" t="s">
        <v>23</v>
      </c>
      <c r="G175" s="22" t="s">
        <v>26</v>
      </c>
      <c r="H175" s="22" t="s">
        <v>26</v>
      </c>
      <c r="I175" s="9"/>
      <c r="J175" s="9"/>
    </row>
    <row r="176" spans="1:10" ht="15" customHeight="1">
      <c r="A176" s="10"/>
      <c r="B176" s="11"/>
      <c r="C176" s="11"/>
      <c r="D176" s="13"/>
      <c r="E176" s="14"/>
      <c r="F176" s="13"/>
      <c r="G176" s="15"/>
      <c r="H176" s="15"/>
      <c r="I176" s="33"/>
      <c r="J176" s="9"/>
    </row>
    <row r="177" spans="1:10" ht="19.5" customHeight="1">
      <c r="A177" s="34" t="s">
        <v>14</v>
      </c>
      <c r="B177" s="34"/>
      <c r="C177" s="39"/>
      <c r="D177" s="36"/>
      <c r="E177" s="37"/>
      <c r="F177" s="36"/>
      <c r="G177" s="38"/>
      <c r="H177" s="15"/>
      <c r="I177" s="33"/>
      <c r="J177" s="9"/>
    </row>
    <row r="178" spans="1:10" s="20" customFormat="1" ht="15" customHeight="1">
      <c r="A178" s="49" t="s">
        <v>16</v>
      </c>
      <c r="B178" s="50">
        <v>123</v>
      </c>
      <c r="C178" s="50" t="s">
        <v>0</v>
      </c>
      <c r="D178" s="51">
        <v>34.78</v>
      </c>
      <c r="E178" s="52">
        <v>7.55</v>
      </c>
      <c r="F178" s="51">
        <f>SUM(D178+E178)</f>
        <v>42.33</v>
      </c>
      <c r="G178" s="53">
        <f>'[1]Ark1'!K157</f>
        <v>580</v>
      </c>
      <c r="H178" s="53">
        <f>'[1]Ark1'!M157</f>
        <v>24551.399999999998</v>
      </c>
      <c r="I178" s="85" t="s">
        <v>30</v>
      </c>
      <c r="J178" s="21"/>
    </row>
    <row r="179" spans="1:10" ht="15" customHeight="1">
      <c r="A179" s="80" t="s">
        <v>16</v>
      </c>
      <c r="B179" s="81">
        <v>124</v>
      </c>
      <c r="C179" s="81" t="s">
        <v>0</v>
      </c>
      <c r="D179" s="82">
        <v>24.76</v>
      </c>
      <c r="E179" s="83">
        <v>5.37</v>
      </c>
      <c r="F179" s="82">
        <f>SUM(D179+E179)</f>
        <v>30.130000000000003</v>
      </c>
      <c r="G179" s="79">
        <f>'[1]Ark1'!K158</f>
        <v>0</v>
      </c>
      <c r="H179" s="79">
        <f>'[1]Ark1'!M158</f>
        <v>0</v>
      </c>
      <c r="I179" s="119" t="s">
        <v>34</v>
      </c>
      <c r="J179" s="9"/>
    </row>
    <row r="180" spans="1:10" ht="15" customHeight="1">
      <c r="A180" s="64" t="s">
        <v>16</v>
      </c>
      <c r="B180" s="65">
        <v>125</v>
      </c>
      <c r="C180" s="65">
        <v>1</v>
      </c>
      <c r="D180" s="66">
        <v>54.18</v>
      </c>
      <c r="E180" s="67">
        <v>11.52</v>
      </c>
      <c r="F180" s="66">
        <f aca="true" t="shared" si="17" ref="F180:F188">SUM(D180+E180)</f>
        <v>65.7</v>
      </c>
      <c r="G180" s="68">
        <f>'[1]Ark1'!K159</f>
        <v>580</v>
      </c>
      <c r="H180" s="68">
        <f>'[1]Ark1'!M159</f>
        <v>38106</v>
      </c>
      <c r="I180" s="86" t="s">
        <v>30</v>
      </c>
      <c r="J180" s="9"/>
    </row>
    <row r="181" spans="1:10" ht="15" customHeight="1">
      <c r="A181" s="64" t="s">
        <v>17</v>
      </c>
      <c r="B181" s="65">
        <v>126</v>
      </c>
      <c r="C181" s="65">
        <v>1</v>
      </c>
      <c r="D181" s="66">
        <v>56.4</v>
      </c>
      <c r="E181" s="67">
        <v>9.7</v>
      </c>
      <c r="F181" s="66">
        <f t="shared" si="17"/>
        <v>66.1</v>
      </c>
      <c r="G181" s="68">
        <f>'[1]Ark1'!K160</f>
        <v>0</v>
      </c>
      <c r="H181" s="68">
        <f>'[1]Ark1'!M160</f>
        <v>0</v>
      </c>
      <c r="I181" s="87" t="s">
        <v>29</v>
      </c>
      <c r="J181" s="9"/>
    </row>
    <row r="182" spans="1:10" ht="15" customHeight="1">
      <c r="A182" s="80" t="s">
        <v>17</v>
      </c>
      <c r="B182" s="81">
        <v>127</v>
      </c>
      <c r="C182" s="81">
        <v>1</v>
      </c>
      <c r="D182" s="82">
        <v>52.83</v>
      </c>
      <c r="E182" s="83">
        <v>9.08</v>
      </c>
      <c r="F182" s="82">
        <f t="shared" si="17"/>
        <v>61.91</v>
      </c>
      <c r="G182" s="79">
        <f>'[1]Ark1'!K161</f>
        <v>0</v>
      </c>
      <c r="H182" s="79">
        <f>'[1]Ark1'!M161</f>
        <v>0</v>
      </c>
      <c r="I182" s="128" t="s">
        <v>29</v>
      </c>
      <c r="J182" s="9"/>
    </row>
    <row r="183" spans="1:10" ht="15" customHeight="1">
      <c r="A183" s="64" t="s">
        <v>17</v>
      </c>
      <c r="B183" s="65">
        <v>128</v>
      </c>
      <c r="C183" s="65" t="s">
        <v>0</v>
      </c>
      <c r="D183" s="66">
        <v>30.52</v>
      </c>
      <c r="E183" s="67">
        <v>5.35</v>
      </c>
      <c r="F183" s="66">
        <f t="shared" si="17"/>
        <v>35.87</v>
      </c>
      <c r="G183" s="68">
        <f>'[1]Ark1'!K162</f>
        <v>0</v>
      </c>
      <c r="H183" s="68">
        <f>'[1]Ark1'!M162</f>
        <v>0</v>
      </c>
      <c r="I183" s="87" t="s">
        <v>29</v>
      </c>
      <c r="J183" s="9"/>
    </row>
    <row r="184" spans="1:10" ht="15" customHeight="1">
      <c r="A184" s="64" t="s">
        <v>17</v>
      </c>
      <c r="B184" s="65">
        <v>129</v>
      </c>
      <c r="C184" s="65">
        <v>1</v>
      </c>
      <c r="D184" s="66">
        <v>52.18</v>
      </c>
      <c r="E184" s="67">
        <v>9.15</v>
      </c>
      <c r="F184" s="66">
        <f t="shared" si="17"/>
        <v>61.33</v>
      </c>
      <c r="G184" s="68">
        <f>'[1]Ark1'!K163</f>
        <v>580</v>
      </c>
      <c r="H184" s="68">
        <f>'[1]Ark1'!M163</f>
        <v>35571.4</v>
      </c>
      <c r="I184" s="86" t="s">
        <v>30</v>
      </c>
      <c r="J184" s="9"/>
    </row>
    <row r="185" spans="1:10" ht="15" customHeight="1">
      <c r="A185" s="64" t="s">
        <v>17</v>
      </c>
      <c r="B185" s="65">
        <v>130</v>
      </c>
      <c r="C185" s="65">
        <v>1</v>
      </c>
      <c r="D185" s="66">
        <v>56.4</v>
      </c>
      <c r="E185" s="67">
        <v>9.89</v>
      </c>
      <c r="F185" s="66">
        <f t="shared" si="17"/>
        <v>66.28999999999999</v>
      </c>
      <c r="G185" s="68">
        <f>'[1]Ark1'!K164</f>
        <v>580</v>
      </c>
      <c r="H185" s="68">
        <f>'[1]Ark1'!M164</f>
        <v>38448.2</v>
      </c>
      <c r="I185" s="86" t="s">
        <v>30</v>
      </c>
      <c r="J185" s="9"/>
    </row>
    <row r="186" spans="1:10" ht="15" customHeight="1">
      <c r="A186" s="64" t="s">
        <v>18</v>
      </c>
      <c r="B186" s="65">
        <v>131</v>
      </c>
      <c r="C186" s="65">
        <v>1</v>
      </c>
      <c r="D186" s="66">
        <v>54.18</v>
      </c>
      <c r="E186" s="67">
        <v>11.35</v>
      </c>
      <c r="F186" s="66">
        <f t="shared" si="17"/>
        <v>65.53</v>
      </c>
      <c r="G186" s="68">
        <f>'[1]Ark1'!K165</f>
        <v>580</v>
      </c>
      <c r="H186" s="68">
        <f>'[1]Ark1'!M165</f>
        <v>38007.4</v>
      </c>
      <c r="I186" s="86" t="s">
        <v>30</v>
      </c>
      <c r="J186" s="9"/>
    </row>
    <row r="187" spans="1:10" ht="15" customHeight="1">
      <c r="A187" s="64" t="s">
        <v>18</v>
      </c>
      <c r="B187" s="65">
        <v>132</v>
      </c>
      <c r="C187" s="65" t="s">
        <v>0</v>
      </c>
      <c r="D187" s="66">
        <v>24.76</v>
      </c>
      <c r="E187" s="67">
        <v>5.39</v>
      </c>
      <c r="F187" s="66">
        <f t="shared" si="17"/>
        <v>30.150000000000002</v>
      </c>
      <c r="G187" s="68">
        <f>'[1]Ark1'!K166</f>
        <v>0</v>
      </c>
      <c r="H187" s="68">
        <f>'[1]Ark1'!M166</f>
        <v>0</v>
      </c>
      <c r="I187" s="87" t="s">
        <v>29</v>
      </c>
      <c r="J187" s="9"/>
    </row>
    <row r="188" spans="1:10" s="20" customFormat="1" ht="15" customHeight="1">
      <c r="A188" s="64" t="s">
        <v>18</v>
      </c>
      <c r="B188" s="65">
        <v>133</v>
      </c>
      <c r="C188" s="65" t="s">
        <v>0</v>
      </c>
      <c r="D188" s="66">
        <v>34.78</v>
      </c>
      <c r="E188" s="67">
        <v>7.58</v>
      </c>
      <c r="F188" s="66">
        <f t="shared" si="17"/>
        <v>42.36</v>
      </c>
      <c r="G188" s="68">
        <f>'[1]Ark1'!K167</f>
        <v>580</v>
      </c>
      <c r="H188" s="68">
        <f>'[1]Ark1'!M167</f>
        <v>24568.8</v>
      </c>
      <c r="I188" s="86" t="s">
        <v>30</v>
      </c>
      <c r="J188" s="21"/>
    </row>
    <row r="189" spans="1:10" ht="15" customHeight="1">
      <c r="A189" s="10"/>
      <c r="B189" s="11"/>
      <c r="C189" s="11"/>
      <c r="D189" s="13"/>
      <c r="E189" s="14"/>
      <c r="F189" s="13"/>
      <c r="G189" s="15"/>
      <c r="H189" s="76"/>
      <c r="I189" s="43"/>
      <c r="J189" s="9"/>
    </row>
    <row r="190" spans="1:10" ht="19.5" customHeight="1">
      <c r="A190" s="34" t="s">
        <v>15</v>
      </c>
      <c r="B190" s="34"/>
      <c r="C190" s="39"/>
      <c r="D190" s="36"/>
      <c r="E190" s="37"/>
      <c r="F190" s="36"/>
      <c r="G190" s="38"/>
      <c r="H190" s="15"/>
      <c r="I190" s="43"/>
      <c r="J190" s="9"/>
    </row>
    <row r="191" spans="1:10" ht="15" customHeight="1">
      <c r="A191" s="69" t="s">
        <v>16</v>
      </c>
      <c r="B191" s="70">
        <v>134</v>
      </c>
      <c r="C191" s="70">
        <v>1</v>
      </c>
      <c r="D191" s="71">
        <v>60.68</v>
      </c>
      <c r="E191" s="71">
        <v>10.98</v>
      </c>
      <c r="F191" s="71">
        <f aca="true" t="shared" si="18" ref="F191:F197">SUM(D191+E191)</f>
        <v>71.66</v>
      </c>
      <c r="G191" s="73">
        <f>'[1]Ark1'!K170</f>
        <v>595</v>
      </c>
      <c r="H191" s="73">
        <f>'[1]Ark1'!M170</f>
        <v>42637.7</v>
      </c>
      <c r="I191" s="84" t="s">
        <v>30</v>
      </c>
      <c r="J191" s="9"/>
    </row>
    <row r="192" spans="1:10" ht="15" customHeight="1">
      <c r="A192" s="69" t="s">
        <v>16</v>
      </c>
      <c r="B192" s="70">
        <v>135</v>
      </c>
      <c r="C192" s="70" t="s">
        <v>0</v>
      </c>
      <c r="D192" s="71">
        <v>41.62</v>
      </c>
      <c r="E192" s="71">
        <v>7.95</v>
      </c>
      <c r="F192" s="71">
        <f t="shared" si="18"/>
        <v>49.57</v>
      </c>
      <c r="G192" s="73">
        <f>'[1]Ark1'!K171</f>
        <v>595</v>
      </c>
      <c r="H192" s="73">
        <f>'[1]Ark1'!M171</f>
        <v>29494.15</v>
      </c>
      <c r="I192" s="84" t="s">
        <v>30</v>
      </c>
      <c r="J192" s="9"/>
    </row>
    <row r="193" spans="1:10" ht="15" customHeight="1">
      <c r="A193" s="69" t="s">
        <v>17</v>
      </c>
      <c r="B193" s="70">
        <v>136</v>
      </c>
      <c r="C193" s="70">
        <v>1</v>
      </c>
      <c r="D193" s="71">
        <v>83.63</v>
      </c>
      <c r="E193" s="71">
        <v>11.94</v>
      </c>
      <c r="F193" s="71">
        <f t="shared" si="18"/>
        <v>95.57</v>
      </c>
      <c r="G193" s="73">
        <f>'[1]Ark1'!K172</f>
        <v>595</v>
      </c>
      <c r="H193" s="73">
        <f>'[1]Ark1'!M172</f>
        <v>56864.149999999994</v>
      </c>
      <c r="I193" s="84" t="s">
        <v>30</v>
      </c>
      <c r="J193" s="9"/>
    </row>
    <row r="194" spans="1:10" ht="15" customHeight="1">
      <c r="A194" s="69" t="s">
        <v>17</v>
      </c>
      <c r="B194" s="70">
        <v>137</v>
      </c>
      <c r="C194" s="70">
        <v>4</v>
      </c>
      <c r="D194" s="74">
        <v>170.92</v>
      </c>
      <c r="E194" s="74">
        <v>4.31</v>
      </c>
      <c r="F194" s="74">
        <v>179.54</v>
      </c>
      <c r="G194" s="73">
        <f>'[1]Ark1'!K173</f>
        <v>595</v>
      </c>
      <c r="H194" s="73">
        <f>'[1]Ark1'!M173</f>
        <v>104261.84999999999</v>
      </c>
      <c r="I194" s="84" t="s">
        <v>30</v>
      </c>
      <c r="J194" s="9"/>
    </row>
    <row r="195" spans="1:10" ht="15" customHeight="1">
      <c r="A195" s="69" t="s">
        <v>17</v>
      </c>
      <c r="B195" s="70">
        <v>138</v>
      </c>
      <c r="C195" s="70">
        <v>1</v>
      </c>
      <c r="D195" s="71">
        <v>83.63</v>
      </c>
      <c r="E195" s="71">
        <v>11.94</v>
      </c>
      <c r="F195" s="71">
        <f t="shared" si="18"/>
        <v>95.57</v>
      </c>
      <c r="G195" s="73">
        <f>'[1]Ark1'!K174</f>
        <v>595</v>
      </c>
      <c r="H195" s="73">
        <f>'[1]Ark1'!M174</f>
        <v>56864.149999999994</v>
      </c>
      <c r="I195" s="84" t="s">
        <v>30</v>
      </c>
      <c r="J195" s="9"/>
    </row>
    <row r="196" spans="1:10" ht="15" customHeight="1">
      <c r="A196" s="69" t="s">
        <v>18</v>
      </c>
      <c r="B196" s="70">
        <v>139</v>
      </c>
      <c r="C196" s="70" t="s">
        <v>0</v>
      </c>
      <c r="D196" s="71">
        <v>41.62</v>
      </c>
      <c r="E196" s="71">
        <v>7.84</v>
      </c>
      <c r="F196" s="71">
        <f t="shared" si="18"/>
        <v>49.459999999999994</v>
      </c>
      <c r="G196" s="73">
        <f>'[1]Ark1'!K175</f>
        <v>595</v>
      </c>
      <c r="H196" s="73">
        <f>'[1]Ark1'!M175</f>
        <v>29428.699999999997</v>
      </c>
      <c r="I196" s="84" t="s">
        <v>30</v>
      </c>
      <c r="J196" s="9"/>
    </row>
    <row r="197" spans="1:10" ht="15" customHeight="1">
      <c r="A197" s="69" t="s">
        <v>18</v>
      </c>
      <c r="B197" s="70">
        <v>140</v>
      </c>
      <c r="C197" s="70">
        <v>1</v>
      </c>
      <c r="D197" s="71">
        <v>60.68</v>
      </c>
      <c r="E197" s="71">
        <v>10.97</v>
      </c>
      <c r="F197" s="71">
        <f t="shared" si="18"/>
        <v>71.65</v>
      </c>
      <c r="G197" s="73">
        <f>'[1]Ark1'!K176</f>
        <v>595</v>
      </c>
      <c r="H197" s="73">
        <f>'[1]Ark1'!M176</f>
        <v>42631.75</v>
      </c>
      <c r="I197" s="84" t="s">
        <v>30</v>
      </c>
      <c r="J197" s="9"/>
    </row>
    <row r="198" spans="1:9" ht="12.75">
      <c r="A198" s="9"/>
      <c r="B198" s="9"/>
      <c r="C198" s="9"/>
      <c r="D198" s="9"/>
      <c r="E198" s="10"/>
      <c r="F198" s="9"/>
      <c r="G198" s="9"/>
      <c r="H198" s="77"/>
      <c r="I198" s="95"/>
    </row>
    <row r="199" spans="2:8" ht="12.75">
      <c r="B199" s="48"/>
      <c r="H199" s="45"/>
    </row>
    <row r="200" spans="1:5" ht="15.75">
      <c r="A200" s="96"/>
      <c r="B200" s="48"/>
      <c r="E200" s="117"/>
    </row>
    <row r="201" spans="1:7" ht="12.75">
      <c r="A201" s="96"/>
      <c r="B201" s="48"/>
      <c r="E201" s="78"/>
      <c r="F201" s="48"/>
      <c r="G201" s="48"/>
    </row>
    <row r="202" spans="1:7" ht="12.75">
      <c r="A202" s="96"/>
      <c r="B202" s="97"/>
      <c r="C202" s="97"/>
      <c r="D202" s="97"/>
      <c r="E202" s="78"/>
      <c r="G202" s="48"/>
    </row>
    <row r="203" spans="5:8" ht="15">
      <c r="E203" s="98"/>
      <c r="F203" s="99"/>
      <c r="G203" s="100"/>
      <c r="H203" s="101"/>
    </row>
    <row r="204" spans="5:8" ht="20.25">
      <c r="E204" s="102"/>
      <c r="F204" s="103"/>
      <c r="G204" s="103"/>
      <c r="H204" s="104"/>
    </row>
    <row r="205" spans="5:8" ht="20.25" hidden="1">
      <c r="E205" s="2"/>
      <c r="F205" s="3"/>
      <c r="G205" s="3"/>
      <c r="H205" s="46">
        <f>SUM(H203/8000)</f>
        <v>0</v>
      </c>
    </row>
  </sheetData>
  <sheetProtection/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&amp;L&amp;D&amp;R&amp;P  / &amp;N</oddFooter>
  </headerFooter>
  <rowBreaks count="6" manualBreakCount="6">
    <brk id="31" max="255" man="1"/>
    <brk id="62" max="255" man="1"/>
    <brk id="91" max="9" man="1"/>
    <brk id="120" max="9" man="1"/>
    <brk id="144" max="9" man="1"/>
    <brk id="1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BoligCenter Vestjylland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 Apartments</dc:creator>
  <cp:keywords/>
  <dc:description/>
  <cp:lastModifiedBy>office</cp:lastModifiedBy>
  <cp:lastPrinted>2013-11-13T14:42:39Z</cp:lastPrinted>
  <dcterms:created xsi:type="dcterms:W3CDTF">2006-11-30T08:22:13Z</dcterms:created>
  <dcterms:modified xsi:type="dcterms:W3CDTF">2014-04-29T11:10:38Z</dcterms:modified>
  <cp:category/>
  <cp:version/>
  <cp:contentType/>
  <cp:contentStatus/>
</cp:coreProperties>
</file>